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E:\cbr bien\Escritorio\ARCHIVOS FINAL CP OBDULIA 26 ABRIL 2018\"/>
    </mc:Choice>
  </mc:AlternateContent>
  <bookViews>
    <workbookView xWindow="0" yWindow="0" windowWidth="19320" windowHeight="12300" firstSheet="2" activeTab="2"/>
  </bookViews>
  <sheets>
    <sheet name="Ejemplo MODIFICADO- APROBADO" sheetId="44" state="hidden" r:id="rId1"/>
    <sheet name="Ejemplo MODIF-DEVENG" sheetId="45" state="hidden" r:id="rId2"/>
    <sheet name="MODIF- APROBAD  " sheetId="51" r:id="rId3"/>
    <sheet name="MODIF- APROBAD 2o TRIm 2014" sheetId="47" state="hidden" r:id="rId4"/>
    <sheet name="MODIF- DEVENG 2o TRIM 2014" sheetId="46" state="hidden" r:id="rId5"/>
  </sheets>
  <calcPr calcId="152511"/>
</workbook>
</file>

<file path=xl/calcChain.xml><?xml version="1.0" encoding="utf-8"?>
<calcChain xmlns="http://schemas.openxmlformats.org/spreadsheetml/2006/main">
  <c r="F16" i="51" l="1"/>
  <c r="F17" i="51"/>
  <c r="F19" i="51"/>
  <c r="E22" i="51"/>
  <c r="D22" i="51"/>
  <c r="E9" i="51"/>
  <c r="F26" i="51" s="1"/>
  <c r="F9" i="51"/>
  <c r="F22" i="46"/>
  <c r="F21" i="46"/>
  <c r="E25" i="46"/>
  <c r="D25" i="46"/>
  <c r="F17" i="46"/>
  <c r="D25" i="47"/>
  <c r="E25" i="47"/>
  <c r="F22" i="47"/>
  <c r="F21" i="47"/>
  <c r="F17" i="47"/>
  <c r="F18" i="47"/>
  <c r="F19" i="47"/>
  <c r="F20" i="47"/>
  <c r="F23" i="47"/>
  <c r="F25" i="47"/>
  <c r="E10" i="47"/>
  <c r="F29" i="47"/>
  <c r="F10" i="47"/>
  <c r="F23" i="46"/>
  <c r="F20" i="46"/>
  <c r="F19" i="46"/>
  <c r="F18" i="46"/>
  <c r="F25" i="46"/>
  <c r="E10" i="46"/>
  <c r="F29" i="46"/>
  <c r="F10" i="46"/>
  <c r="E22" i="45"/>
  <c r="D22" i="45"/>
  <c r="F20" i="45"/>
  <c r="F19" i="45"/>
  <c r="F18" i="45"/>
  <c r="F17" i="45"/>
  <c r="F22" i="45"/>
  <c r="F10" i="45"/>
  <c r="E10" i="45"/>
  <c r="E23" i="44"/>
  <c r="D23" i="44"/>
  <c r="F21" i="44"/>
  <c r="F20" i="44"/>
  <c r="F19" i="44"/>
  <c r="F18" i="44"/>
  <c r="F17" i="44"/>
  <c r="F23" i="44"/>
  <c r="F10" i="44"/>
  <c r="E10" i="44"/>
  <c r="F22" i="51" l="1"/>
  <c r="F25" i="51" s="1"/>
</calcChain>
</file>

<file path=xl/sharedStrings.xml><?xml version="1.0" encoding="utf-8"?>
<sst xmlns="http://schemas.openxmlformats.org/spreadsheetml/2006/main" count="126" uniqueCount="60">
  <si>
    <t>FUNCIÓN:  SALUD</t>
  </si>
  <si>
    <t>PRESUPUESTO (Millones de Pesos)</t>
  </si>
  <si>
    <t>MODIFICADO</t>
  </si>
  <si>
    <t>APROBADO</t>
  </si>
  <si>
    <t>VARIACIÓN</t>
  </si>
  <si>
    <t>MONTO</t>
  </si>
  <si>
    <t>%</t>
  </si>
  <si>
    <t>PRINCIPALES PROYECTOS Y RAZONES DE LA VARIACIÓN:</t>
  </si>
  <si>
    <t>PROYECTO</t>
  </si>
  <si>
    <t xml:space="preserve">RAZONES </t>
  </si>
  <si>
    <t>Instituto de Salud</t>
  </si>
  <si>
    <t xml:space="preserve">Fortalecer la capacidad resolutiva de los servicios de salud </t>
  </si>
  <si>
    <t>Se disminuyó la cuota de cada una de las becas otorgadas a los pasantes de los servicios de salud</t>
  </si>
  <si>
    <t xml:space="preserve">Desarrollar acciones integrales para la salud de la infancia </t>
  </si>
  <si>
    <t>Con la finalidad de brindar un mejor servicio de  salud, se incrementaron el número de consultas a los menores</t>
  </si>
  <si>
    <t xml:space="preserve">Desarrollo integral para la salud de los pueblos indígena </t>
  </si>
  <si>
    <t>Se disminuyeron el número de campañas y la cantidad de capacitaciones al personal comunitario, por problemas para el traslado a las comunidades indígenas</t>
  </si>
  <si>
    <t>Cáncer de mama</t>
  </si>
  <si>
    <t>Para reducir la muerte materna, se crea este proyecto</t>
  </si>
  <si>
    <t xml:space="preserve">Administración </t>
  </si>
  <si>
    <t>Hubo incremento salarial para todo el personal del Instituto de Salud</t>
  </si>
  <si>
    <t>TOTAL</t>
  </si>
  <si>
    <t>DEVENGADO</t>
  </si>
  <si>
    <t>PRINCIPALES PROYECTOS Y JUSTIFICACIONES DE  LA VARIACIÓN:</t>
  </si>
  <si>
    <t>JUSTIFICACIONES</t>
  </si>
  <si>
    <t>Aún falta por concluir las acciones</t>
  </si>
  <si>
    <t>Falta liquidar el costo de las vacunas aplicadas</t>
  </si>
  <si>
    <t>Hubo incremento salarial para todo el personal del Instituto de Salud, pero no se ha efectuado el pago total</t>
  </si>
  <si>
    <t>Combatir las enfermedades transmitidas por vector (dengue, paludismo, chagas, leishmaniosis y oncocercosis)</t>
  </si>
  <si>
    <t>Falta adquirir la mayoría de los productos para llevar a cabo los tratamientos para combatir dichas enfermedades</t>
  </si>
  <si>
    <t>FUNCIÓN: EDUCACIÓN</t>
  </si>
  <si>
    <t>PRINCIPALES ADECUACIONES AL PRESUPUESTO DE EGRESOS</t>
  </si>
  <si>
    <t>Universidad Tecnológica de la Selva</t>
  </si>
  <si>
    <t>Ampliaciones:</t>
  </si>
  <si>
    <t>Reducciones:</t>
  </si>
  <si>
    <t>Adecuaciones Internas:</t>
  </si>
  <si>
    <t>FUNCIÓN: COORDINACIÓN DE LA POLÍTICA DE GOBIERNO</t>
  </si>
  <si>
    <t>Oficina de la Gubernatura del Estado</t>
  </si>
  <si>
    <t>Integración y Seguimiento a los acuerdos e instrucciones del Ejecutivo Estatal</t>
  </si>
  <si>
    <t>Incremento en seguimiento de acuerdos e instrucciones de trabajo del Titular del Ejecutivo del Estado.</t>
  </si>
  <si>
    <t xml:space="preserve">Programar, ejecutar y supervisar las acciones de la agenda de actividades del ejecutivo del Estado
</t>
  </si>
  <si>
    <t>Incremento en programación de actividades en la agenda de trabajo del Titular del Ejecutivo del Estado.</t>
  </si>
  <si>
    <t>Atender con eficiencia las actividades del ejecutivo del estado</t>
  </si>
  <si>
    <t>Ampliación en el rango de atención de eventos  e invitados especiales que se programaron según el plan de trabajo del Gobernador.</t>
  </si>
  <si>
    <t>Coordinar y ejecutar con eficiencia los eventos del Ejecutivo del Estado</t>
  </si>
  <si>
    <t>Ajustes en las giras y eventos a los que asistió el Titular del Ejecutivo del Estado, lo cual impacto en la cobertura de logística y armado de templetes y escenografías.</t>
  </si>
  <si>
    <t>Administración de recursos humanos, materiales y financieros de las diferentes áreas</t>
  </si>
  <si>
    <t xml:space="preserve">por la elaboración de operaciones del gasto y gestiones así como requerimiento de las diferentes áreas operativas y administrativas de este proyecto </t>
  </si>
  <si>
    <t>Representación del gobierno de Chiapas en el Distrito Federal</t>
  </si>
  <si>
    <t>Variación minima en el incremento presupuestal por representación en las encomienda del Ejecutivo Estatal.</t>
  </si>
  <si>
    <t xml:space="preserve">Brindar apoyo técnico y asesoría al titular del ejecutivo del estado </t>
  </si>
  <si>
    <t>Incremento presupuestal por la atención a las solicitudes de asesoría al Titular del Ejecutivo y atención a sus indicaciones de representación.</t>
  </si>
  <si>
    <t>hubo ampliación líquida para complementar el costo total de servicios personales y gastos de operación así como traspasos compensados de los capitulos 1000, 2000, 3000, para dar suficiencia a diversas partidas presupuestales y proyectos</t>
  </si>
  <si>
    <t>hubo ampliación líquida para complementar el costo total de servicios personales y creación de 1 plaza y gastos de operación, así como traspasos compensados de los capitulos 1000, 2000, 3000, y 5000 para dar suficiencia a diversas partidas presupuestales y proyectos</t>
  </si>
  <si>
    <t>hubo ampliación líquida para complementar el costo total de servicios personales y gastos de operación, así como traspasos compensados de los capitulos 1000, 2000, 3000, y 9000 para dar suficiencia a diversas partidas presupuestales y proyectos</t>
  </si>
  <si>
    <t>hubo ampliación líquida para complementar el costo total de servicios personales,  incremento de nomina complementaria por creación de plazas de confianza y gastos de operación, así como traspasos compensados de los capitulos 1000, 2000, 3000, 5000 y 9000 para dar suficiencia a diversas partidas presupuestales y proyectos</t>
  </si>
  <si>
    <t>hubo ampliación líquida para complementar el costo total de servicios personales,  gastos de operación, así como reducción por traspasos compensados de los capitulos 2000 y 3000 para dar suficiencia a diversas partidas presupuestales y proyectos</t>
  </si>
  <si>
    <t>hubo ampliación líquida para complementar el costo total de servicios personales, creación de plaza,  gastos de operación, así como traspasos por reducción compensados de los capitulos 2000, 3000, para dar suficiencia a diversas partidas presupuestales y proyectos</t>
  </si>
  <si>
    <t>.</t>
  </si>
  <si>
    <t>NO HUBO VARIACIÓN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</si>
</sst>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 ###\ ##0.0\ ;\(#\ ###\ ##0.0\ \)"/>
    <numFmt numFmtId="166" formatCode="#\ ##0.00"/>
    <numFmt numFmtId="167" formatCode="#\ ##0.0"/>
    <numFmt numFmtId="168" formatCode="#\ ######\ ###.0;\-#\ ######\ ###.0\ "/>
    <numFmt numFmtId="169" formatCode="#\ ######\ ###0.0;\-#\ ######\ ###0.0\ "/>
  </numFmts>
  <fonts count="12" x14ac:knownFonts="1">
    <font>
      <sz val="10"/>
      <name val="Arial"/>
    </font>
    <font>
      <sz val="11"/>
      <name val="Arial"/>
      <family val="2"/>
    </font>
    <font>
      <b/>
      <sz val="11"/>
      <name val="Arial"/>
      <family val="2"/>
    </font>
    <font>
      <b/>
      <sz val="11"/>
      <color indexed="9"/>
      <name val="Arial"/>
      <family val="2"/>
    </font>
    <font>
      <sz val="10"/>
      <name val="Arial"/>
      <family val="2"/>
    </font>
    <font>
      <sz val="10"/>
      <name val="Arial"/>
      <family val="2"/>
    </font>
    <font>
      <b/>
      <sz val="10"/>
      <color indexed="9"/>
      <name val="Arial"/>
      <family val="2"/>
    </font>
    <font>
      <b/>
      <sz val="10"/>
      <name val="Arial"/>
      <family val="2"/>
    </font>
    <font>
      <b/>
      <sz val="20"/>
      <name val="Arial"/>
      <family val="2"/>
    </font>
    <font>
      <sz val="20"/>
      <name val="Arial"/>
      <family val="2"/>
    </font>
    <font>
      <sz val="10"/>
      <color rgb="FFFF0000"/>
      <name val="Arial"/>
      <family val="2"/>
    </font>
    <font>
      <sz val="10"/>
      <color rgb="FF0000FF"/>
      <name val="Arial"/>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28A659"/>
        <bgColor indexed="64"/>
      </patternFill>
    </fill>
    <fill>
      <patternFill patternType="solid">
        <fgColor rgb="FFD9D9D9"/>
        <bgColor indexed="64"/>
      </patternFill>
    </fill>
    <fill>
      <patternFill patternType="solid">
        <fgColor theme="0"/>
        <bgColor indexed="26"/>
      </patternFill>
    </fill>
  </fills>
  <borders count="29">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5">
    <xf numFmtId="0" fontId="0" fillId="0" borderId="0"/>
    <xf numFmtId="0" fontId="4" fillId="0" borderId="0"/>
    <xf numFmtId="0" fontId="4" fillId="0" borderId="0"/>
    <xf numFmtId="0" fontId="5" fillId="0" borderId="0"/>
    <xf numFmtId="0" fontId="4" fillId="0" borderId="0"/>
  </cellStyleXfs>
  <cellXfs count="119">
    <xf numFmtId="0" fontId="0" fillId="0" borderId="0" xfId="0"/>
    <xf numFmtId="0" fontId="1" fillId="0" borderId="0" xfId="0" applyFont="1"/>
    <xf numFmtId="0" fontId="0" fillId="0" borderId="0" xfId="0" applyAlignment="1">
      <alignment vertical="top"/>
    </xf>
    <xf numFmtId="0" fontId="1" fillId="2" borderId="0" xfId="0" applyFont="1" applyFill="1" applyBorder="1" applyAlignment="1">
      <alignment vertical="top"/>
    </xf>
    <xf numFmtId="0" fontId="0" fillId="2" borderId="0" xfId="0" applyFill="1" applyAlignment="1">
      <alignment vertical="top"/>
    </xf>
    <xf numFmtId="0" fontId="10" fillId="2" borderId="0" xfId="0" applyFont="1" applyFill="1" applyAlignment="1">
      <alignment vertical="top"/>
    </xf>
    <xf numFmtId="165" fontId="1" fillId="3" borderId="0" xfId="0" applyNumberFormat="1" applyFont="1" applyFill="1" applyBorder="1" applyAlignment="1">
      <alignment horizontal="center" vertical="top"/>
    </xf>
    <xf numFmtId="0" fontId="1" fillId="3" borderId="1" xfId="0" applyFont="1" applyFill="1" applyBorder="1" applyAlignment="1">
      <alignment vertical="top"/>
    </xf>
    <xf numFmtId="0" fontId="1" fillId="3" borderId="2" xfId="0" applyFont="1" applyFill="1" applyBorder="1" applyAlignment="1">
      <alignment vertical="top"/>
    </xf>
    <xf numFmtId="0" fontId="1" fillId="3" borderId="3" xfId="0" applyFont="1" applyFill="1" applyBorder="1" applyAlignment="1">
      <alignment vertical="top"/>
    </xf>
    <xf numFmtId="164" fontId="1" fillId="3" borderId="0" xfId="0" applyNumberFormat="1" applyFont="1" applyFill="1" applyBorder="1" applyAlignment="1">
      <alignment horizontal="center" vertical="top"/>
    </xf>
    <xf numFmtId="166" fontId="2" fillId="3" borderId="0" xfId="0" applyNumberFormat="1" applyFont="1" applyFill="1" applyBorder="1" applyAlignment="1">
      <alignment horizontal="center" vertical="top"/>
    </xf>
    <xf numFmtId="0" fontId="1" fillId="3" borderId="0" xfId="0" applyFont="1" applyFill="1" applyBorder="1" applyAlignment="1">
      <alignment horizontal="justify" vertical="top" wrapText="1"/>
    </xf>
    <xf numFmtId="0" fontId="1" fillId="3" borderId="4" xfId="0" applyFont="1" applyFill="1" applyBorder="1" applyAlignment="1">
      <alignment vertical="top"/>
    </xf>
    <xf numFmtId="0" fontId="1" fillId="3" borderId="0" xfId="0" applyFont="1" applyFill="1" applyBorder="1" applyAlignment="1">
      <alignment vertical="top"/>
    </xf>
    <xf numFmtId="0" fontId="1" fillId="3" borderId="4" xfId="0" applyFont="1" applyFill="1" applyBorder="1" applyAlignment="1">
      <alignment horizontal="justify" vertical="top" wrapText="1"/>
    </xf>
    <xf numFmtId="167" fontId="2" fillId="3" borderId="0" xfId="0" applyNumberFormat="1" applyFont="1" applyFill="1" applyBorder="1" applyAlignment="1">
      <alignment horizontal="center" vertical="top"/>
    </xf>
    <xf numFmtId="164" fontId="1" fillId="3" borderId="5" xfId="0" applyNumberFormat="1" applyFont="1" applyFill="1" applyBorder="1" applyAlignment="1">
      <alignment horizontal="center" vertical="top"/>
    </xf>
    <xf numFmtId="164" fontId="1" fillId="3" borderId="6" xfId="0" applyNumberFormat="1" applyFont="1" applyFill="1" applyBorder="1" applyAlignment="1">
      <alignment horizontal="center" vertical="top" wrapText="1"/>
    </xf>
    <xf numFmtId="167" fontId="2" fillId="3" borderId="6" xfId="0" applyNumberFormat="1" applyFont="1" applyFill="1" applyBorder="1" applyAlignment="1">
      <alignment horizontal="center" vertical="top" wrapText="1"/>
    </xf>
    <xf numFmtId="164" fontId="4" fillId="3" borderId="0" xfId="0" applyNumberFormat="1" applyFont="1" applyFill="1" applyBorder="1" applyAlignment="1">
      <alignment horizontal="center" vertical="top"/>
    </xf>
    <xf numFmtId="168" fontId="4" fillId="3" borderId="0" xfId="0" applyNumberFormat="1" applyFont="1" applyFill="1" applyBorder="1" applyAlignment="1">
      <alignment horizontal="center" vertical="top"/>
    </xf>
    <xf numFmtId="168" fontId="4" fillId="3" borderId="6" xfId="0" applyNumberFormat="1" applyFont="1" applyFill="1" applyBorder="1" applyAlignment="1">
      <alignment horizontal="justify" vertical="top" wrapText="1"/>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2" fillId="0" borderId="0" xfId="0" applyFont="1" applyAlignment="1"/>
    <xf numFmtId="0" fontId="7" fillId="3" borderId="0" xfId="0" applyFont="1" applyFill="1" applyBorder="1" applyAlignment="1">
      <alignment horizontal="center" vertical="top"/>
    </xf>
    <xf numFmtId="0" fontId="4" fillId="3" borderId="0" xfId="0" applyFont="1" applyFill="1" applyBorder="1" applyAlignment="1">
      <alignment vertical="top"/>
    </xf>
    <xf numFmtId="0" fontId="2" fillId="5" borderId="10" xfId="0" applyFont="1" applyFill="1" applyBorder="1" applyAlignment="1">
      <alignment horizontal="center"/>
    </xf>
    <xf numFmtId="0" fontId="2" fillId="5" borderId="11" xfId="0" applyFont="1" applyFill="1" applyBorder="1" applyAlignment="1">
      <alignment horizontal="center"/>
    </xf>
    <xf numFmtId="165" fontId="2" fillId="3" borderId="12" xfId="0" applyNumberFormat="1" applyFont="1" applyFill="1" applyBorder="1" applyAlignment="1">
      <alignment horizontal="center" vertical="center"/>
    </xf>
    <xf numFmtId="164" fontId="2" fillId="3" borderId="12" xfId="0" applyNumberFormat="1" applyFont="1" applyFill="1" applyBorder="1" applyAlignment="1">
      <alignment horizontal="center" vertical="center"/>
    </xf>
    <xf numFmtId="164" fontId="4" fillId="3" borderId="6" xfId="0" applyNumberFormat="1" applyFont="1" applyFill="1" applyBorder="1" applyAlignment="1">
      <alignment horizontal="center" vertical="top"/>
    </xf>
    <xf numFmtId="165" fontId="4" fillId="3" borderId="0" xfId="0" applyNumberFormat="1" applyFont="1" applyFill="1" applyBorder="1" applyAlignment="1">
      <alignment horizontal="center" vertical="top"/>
    </xf>
    <xf numFmtId="0" fontId="4" fillId="3" borderId="4" xfId="0" applyFont="1" applyFill="1" applyBorder="1" applyAlignment="1">
      <alignment vertical="top"/>
    </xf>
    <xf numFmtId="167" fontId="7" fillId="3" borderId="6" xfId="0" applyNumberFormat="1" applyFont="1" applyFill="1" applyBorder="1" applyAlignment="1">
      <alignment horizontal="center" vertical="top"/>
    </xf>
    <xf numFmtId="0" fontId="4" fillId="3" borderId="1" xfId="0" applyFont="1" applyFill="1" applyBorder="1" applyAlignment="1">
      <alignment vertical="top"/>
    </xf>
    <xf numFmtId="0" fontId="4" fillId="3" borderId="2" xfId="0" applyFont="1" applyFill="1" applyBorder="1" applyAlignment="1">
      <alignment vertical="top"/>
    </xf>
    <xf numFmtId="0" fontId="4" fillId="3" borderId="3" xfId="0" applyFont="1" applyFill="1" applyBorder="1" applyAlignment="1">
      <alignment vertical="top"/>
    </xf>
    <xf numFmtId="164" fontId="4" fillId="3" borderId="5" xfId="0" applyNumberFormat="1" applyFont="1" applyFill="1" applyBorder="1" applyAlignment="1">
      <alignment horizontal="center" vertical="top"/>
    </xf>
    <xf numFmtId="0" fontId="6" fillId="4" borderId="13" xfId="0" applyFont="1" applyFill="1" applyBorder="1" applyAlignment="1">
      <alignment horizontal="center" vertical="center"/>
    </xf>
    <xf numFmtId="168" fontId="4" fillId="0" borderId="6" xfId="0" applyNumberFormat="1" applyFont="1" applyFill="1" applyBorder="1" applyAlignment="1">
      <alignment horizontal="justify" vertical="top" wrapText="1"/>
    </xf>
    <xf numFmtId="0" fontId="7" fillId="0" borderId="0" xfId="0" applyFont="1"/>
    <xf numFmtId="167" fontId="2" fillId="2" borderId="0" xfId="0" applyNumberFormat="1" applyFont="1" applyFill="1" applyBorder="1" applyAlignment="1">
      <alignment horizontal="center" vertical="top"/>
    </xf>
    <xf numFmtId="165" fontId="2" fillId="2" borderId="12" xfId="0" applyNumberFormat="1" applyFont="1" applyFill="1" applyBorder="1" applyAlignment="1">
      <alignment horizontal="center" vertical="center"/>
    </xf>
    <xf numFmtId="164" fontId="0" fillId="0" borderId="0" xfId="0" applyNumberFormat="1"/>
    <xf numFmtId="165" fontId="4" fillId="2" borderId="0" xfId="0" applyNumberFormat="1" applyFont="1" applyFill="1" applyBorder="1" applyAlignment="1">
      <alignment horizontal="right" vertical="top"/>
    </xf>
    <xf numFmtId="164" fontId="1" fillId="2" borderId="0" xfId="0" applyNumberFormat="1" applyFont="1" applyFill="1" applyBorder="1" applyAlignment="1">
      <alignment horizontal="center" vertical="top"/>
    </xf>
    <xf numFmtId="168" fontId="1" fillId="2" borderId="0" xfId="0" applyNumberFormat="1" applyFont="1" applyFill="1" applyBorder="1" applyAlignment="1">
      <alignment horizontal="center" vertical="top"/>
    </xf>
    <xf numFmtId="164" fontId="1" fillId="6" borderId="0" xfId="0" applyNumberFormat="1" applyFont="1" applyFill="1" applyBorder="1" applyAlignment="1">
      <alignment horizontal="center" vertical="top"/>
    </xf>
    <xf numFmtId="165" fontId="1" fillId="2" borderId="2" xfId="0" applyNumberFormat="1" applyFont="1" applyFill="1" applyBorder="1" applyAlignment="1">
      <alignment horizontal="center" vertical="top"/>
    </xf>
    <xf numFmtId="0" fontId="7" fillId="0" borderId="0" xfId="0" applyFont="1" applyAlignment="1">
      <alignment vertical="top"/>
    </xf>
    <xf numFmtId="164" fontId="11" fillId="0" borderId="0" xfId="0" applyNumberFormat="1" applyFont="1" applyAlignment="1">
      <alignment vertical="top"/>
    </xf>
    <xf numFmtId="0" fontId="11" fillId="0" borderId="0" xfId="0" applyFont="1" applyAlignment="1">
      <alignment vertical="top"/>
    </xf>
    <xf numFmtId="164" fontId="0" fillId="0" borderId="0" xfId="0" applyNumberFormat="1" applyAlignment="1">
      <alignment vertical="top"/>
    </xf>
    <xf numFmtId="0" fontId="4" fillId="0" borderId="0" xfId="0" applyFont="1" applyAlignment="1">
      <alignment vertical="top"/>
    </xf>
    <xf numFmtId="0" fontId="1" fillId="6" borderId="0" xfId="0" applyFont="1" applyFill="1" applyBorder="1" applyAlignment="1">
      <alignment horizontal="justify" vertical="top" wrapText="1"/>
    </xf>
    <xf numFmtId="165" fontId="2" fillId="2" borderId="0" xfId="0" applyNumberFormat="1" applyFont="1" applyFill="1" applyBorder="1" applyAlignment="1">
      <alignment horizontal="center" vertical="top"/>
    </xf>
    <xf numFmtId="0" fontId="2" fillId="3" borderId="6" xfId="0" applyFont="1" applyFill="1" applyBorder="1" applyAlignment="1">
      <alignment vertical="top"/>
    </xf>
    <xf numFmtId="0" fontId="6" fillId="4" borderId="14" xfId="0" applyFont="1" applyFill="1" applyBorder="1" applyAlignment="1">
      <alignment horizontal="center" vertical="center"/>
    </xf>
    <xf numFmtId="2" fontId="4" fillId="0" borderId="0" xfId="0" applyNumberFormat="1" applyFont="1" applyFill="1" applyAlignment="1">
      <alignment vertical="top"/>
    </xf>
    <xf numFmtId="0" fontId="1" fillId="6" borderId="4" xfId="0" applyFont="1" applyFill="1" applyBorder="1" applyAlignment="1">
      <alignment horizontal="justify" vertical="top" wrapText="1"/>
    </xf>
    <xf numFmtId="169" fontId="1" fillId="2" borderId="0" xfId="0" applyNumberFormat="1" applyFont="1" applyFill="1" applyBorder="1" applyAlignment="1">
      <alignment horizontal="center" vertical="top"/>
    </xf>
    <xf numFmtId="0" fontId="6" fillId="4" borderId="7" xfId="0" applyFont="1" applyFill="1" applyBorder="1" applyAlignment="1">
      <alignment horizontal="center" vertical="center"/>
    </xf>
    <xf numFmtId="0" fontId="4" fillId="3" borderId="4" xfId="0" applyFont="1" applyFill="1" applyBorder="1" applyAlignment="1">
      <alignment horizontal="justify" vertical="top" wrapText="1"/>
    </xf>
    <xf numFmtId="0" fontId="4" fillId="3" borderId="0" xfId="0" applyFont="1" applyFill="1" applyBorder="1" applyAlignment="1">
      <alignment horizontal="justify" vertical="top" wrapText="1"/>
    </xf>
    <xf numFmtId="0" fontId="2" fillId="3" borderId="0" xfId="0" applyFont="1" applyFill="1" applyBorder="1" applyAlignment="1">
      <alignment horizontal="center" vertical="top"/>
    </xf>
    <xf numFmtId="0" fontId="6" fillId="4" borderId="15" xfId="0" applyFont="1" applyFill="1" applyBorder="1" applyAlignment="1">
      <alignment horizontal="center" vertical="center"/>
    </xf>
    <xf numFmtId="168" fontId="1" fillId="0" borderId="6" xfId="0" applyNumberFormat="1" applyFont="1" applyFill="1" applyBorder="1" applyAlignment="1">
      <alignment horizontal="justify" vertical="top" wrapText="1"/>
    </xf>
    <xf numFmtId="0" fontId="10" fillId="0" borderId="0" xfId="0" applyFont="1" applyFill="1" applyAlignment="1">
      <alignment horizontal="justify" vertical="top"/>
    </xf>
    <xf numFmtId="168" fontId="1" fillId="2" borderId="6" xfId="0" applyNumberFormat="1" applyFont="1" applyFill="1" applyBorder="1" applyAlignment="1">
      <alignment horizontal="left" vertical="top" wrapText="1"/>
    </xf>
    <xf numFmtId="0" fontId="2" fillId="3" borderId="12" xfId="0" applyNumberFormat="1" applyFont="1" applyFill="1" applyBorder="1" applyAlignment="1">
      <alignment horizontal="center" vertical="center"/>
    </xf>
    <xf numFmtId="0" fontId="4" fillId="0" borderId="0" xfId="0" applyFont="1" applyAlignment="1">
      <alignment horizontal="justify" vertical="top"/>
    </xf>
    <xf numFmtId="0" fontId="4" fillId="2" borderId="4" xfId="0" applyFont="1" applyFill="1" applyBorder="1" applyAlignment="1">
      <alignment horizontal="justify" vertical="top" wrapText="1"/>
    </xf>
    <xf numFmtId="0" fontId="4" fillId="2" borderId="0" xfId="0" applyFont="1" applyFill="1" applyBorder="1" applyAlignment="1">
      <alignment horizontal="justify" vertical="top" wrapText="1"/>
    </xf>
    <xf numFmtId="0" fontId="6" fillId="4" borderId="16" xfId="0" applyFont="1" applyFill="1" applyBorder="1" applyAlignment="1">
      <alignment horizontal="center" vertical="center"/>
    </xf>
    <xf numFmtId="0" fontId="6" fillId="4" borderId="7" xfId="0" applyFont="1" applyFill="1" applyBorder="1" applyAlignment="1">
      <alignment horizontal="center" vertical="center"/>
    </xf>
    <xf numFmtId="0" fontId="2" fillId="3" borderId="17" xfId="0" applyFont="1" applyFill="1" applyBorder="1" applyAlignment="1">
      <alignment horizontal="left" vertical="top"/>
    </xf>
    <xf numFmtId="0" fontId="2" fillId="3" borderId="18" xfId="0" applyFont="1" applyFill="1" applyBorder="1" applyAlignment="1">
      <alignment horizontal="left" vertical="top"/>
    </xf>
    <xf numFmtId="0" fontId="4" fillId="3" borderId="4" xfId="0" applyFont="1" applyFill="1" applyBorder="1" applyAlignment="1">
      <alignment horizontal="justify" vertical="top" wrapText="1"/>
    </xf>
    <xf numFmtId="0" fontId="4" fillId="3" borderId="0" xfId="0" applyFont="1" applyFill="1" applyBorder="1" applyAlignment="1">
      <alignment horizontal="justify" vertical="top" wrapText="1"/>
    </xf>
    <xf numFmtId="0" fontId="2" fillId="5" borderId="19"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3" borderId="21" xfId="0" applyFont="1" applyFill="1" applyBorder="1" applyAlignment="1">
      <alignment horizontal="center" vertical="top" wrapText="1"/>
    </xf>
    <xf numFmtId="0" fontId="2" fillId="3" borderId="22" xfId="0" applyFont="1" applyFill="1" applyBorder="1" applyAlignment="1">
      <alignment horizontal="center" vertical="top" wrapText="1"/>
    </xf>
    <xf numFmtId="0" fontId="2" fillId="3" borderId="23" xfId="0" applyFont="1" applyFill="1" applyBorder="1" applyAlignment="1">
      <alignment horizontal="center" vertical="top" wrapText="1"/>
    </xf>
    <xf numFmtId="0" fontId="2" fillId="3" borderId="1" xfId="0" applyFont="1" applyFill="1" applyBorder="1" applyAlignment="1">
      <alignment horizontal="center" vertical="top" wrapText="1"/>
    </xf>
    <xf numFmtId="0" fontId="2" fillId="3" borderId="2" xfId="0" applyFont="1" applyFill="1" applyBorder="1" applyAlignment="1">
      <alignment horizontal="center" vertical="top" wrapText="1"/>
    </xf>
    <xf numFmtId="0" fontId="2" fillId="3" borderId="3" xfId="0" applyFont="1" applyFill="1" applyBorder="1" applyAlignment="1">
      <alignment horizontal="center" vertical="top" wrapText="1"/>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3" fillId="4" borderId="26" xfId="0" applyFont="1" applyFill="1" applyBorder="1" applyAlignment="1">
      <alignment horizontal="center" vertical="center"/>
    </xf>
    <xf numFmtId="0" fontId="2" fillId="5" borderId="14" xfId="0" applyFont="1" applyFill="1" applyBorder="1" applyAlignment="1">
      <alignment horizontal="center"/>
    </xf>
    <xf numFmtId="0" fontId="2" fillId="5" borderId="27" xfId="0" applyFont="1" applyFill="1" applyBorder="1" applyAlignment="1">
      <alignment horizontal="center"/>
    </xf>
    <xf numFmtId="0" fontId="2" fillId="0" borderId="0" xfId="0" applyFont="1" applyAlignment="1">
      <alignment horizontal="center"/>
    </xf>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7" fillId="3" borderId="17" xfId="0" applyFont="1" applyFill="1" applyBorder="1" applyAlignment="1">
      <alignment horizontal="left" vertical="top"/>
    </xf>
    <xf numFmtId="0" fontId="7" fillId="3" borderId="18" xfId="0" applyFont="1" applyFill="1" applyBorder="1" applyAlignment="1">
      <alignment horizontal="left" vertical="top"/>
    </xf>
    <xf numFmtId="0" fontId="2" fillId="3" borderId="1" xfId="0" applyFont="1" applyFill="1" applyBorder="1" applyAlignment="1">
      <alignment horizontal="center" vertical="top"/>
    </xf>
    <xf numFmtId="0" fontId="2" fillId="3" borderId="2" xfId="0" applyFont="1" applyFill="1" applyBorder="1" applyAlignment="1">
      <alignment horizontal="center" vertical="top"/>
    </xf>
    <xf numFmtId="0" fontId="2" fillId="3" borderId="4" xfId="0" applyFont="1" applyFill="1" applyBorder="1" applyAlignment="1">
      <alignment horizontal="center" vertical="top"/>
    </xf>
    <xf numFmtId="0" fontId="2" fillId="3" borderId="0" xfId="0" applyFont="1" applyFill="1" applyBorder="1" applyAlignment="1">
      <alignment horizontal="center" vertical="top"/>
    </xf>
    <xf numFmtId="0" fontId="6" fillId="4" borderId="28" xfId="0" applyFont="1" applyFill="1" applyBorder="1" applyAlignment="1">
      <alignment horizontal="center" vertical="center"/>
    </xf>
    <xf numFmtId="0" fontId="6" fillId="4" borderId="15" xfId="0" applyFont="1" applyFill="1" applyBorder="1" applyAlignment="1">
      <alignment horizontal="center" vertical="center"/>
    </xf>
    <xf numFmtId="0" fontId="2" fillId="2" borderId="17" xfId="0" applyFont="1" applyFill="1" applyBorder="1" applyAlignment="1">
      <alignment horizontal="left" vertical="top"/>
    </xf>
    <xf numFmtId="0" fontId="2" fillId="2" borderId="18" xfId="0" applyFont="1" applyFill="1" applyBorder="1" applyAlignment="1">
      <alignment horizontal="left" vertical="top"/>
    </xf>
    <xf numFmtId="0" fontId="2" fillId="2" borderId="5" xfId="0" applyFont="1" applyFill="1" applyBorder="1" applyAlignment="1">
      <alignment horizontal="left" vertical="top"/>
    </xf>
    <xf numFmtId="0" fontId="2" fillId="2" borderId="4" xfId="0" applyFont="1" applyFill="1" applyBorder="1" applyAlignment="1">
      <alignment horizontal="left" vertical="top"/>
    </xf>
    <xf numFmtId="0" fontId="2" fillId="2" borderId="0" xfId="0" applyFont="1" applyFill="1" applyBorder="1" applyAlignment="1">
      <alignment horizontal="left" vertical="top"/>
    </xf>
    <xf numFmtId="0" fontId="8" fillId="2" borderId="4" xfId="0" applyFont="1" applyFill="1" applyBorder="1" applyAlignment="1">
      <alignment horizontal="left" vertical="top"/>
    </xf>
    <xf numFmtId="0" fontId="8" fillId="2" borderId="0" xfId="0" applyFont="1" applyFill="1" applyBorder="1" applyAlignment="1">
      <alignment horizontal="left" vertical="top"/>
    </xf>
    <xf numFmtId="0" fontId="9" fillId="0" borderId="0" xfId="0" applyFont="1" applyAlignment="1">
      <alignment vertical="top"/>
    </xf>
    <xf numFmtId="168" fontId="1" fillId="2" borderId="6" xfId="0" applyNumberFormat="1" applyFont="1" applyFill="1" applyBorder="1" applyAlignment="1">
      <alignment horizontal="left" vertical="top" wrapText="1"/>
    </xf>
    <xf numFmtId="0" fontId="2" fillId="0" borderId="0" xfId="0" applyFont="1" applyAlignment="1">
      <alignment horizontal="justify" vertical="center"/>
    </xf>
  </cellXfs>
  <cellStyles count="5">
    <cellStyle name="Normal" xfId="0" builtinId="0"/>
    <cellStyle name="Normal 2" xfId="1"/>
    <cellStyle name="Normal 4" xfId="2"/>
    <cellStyle name="Normal 5" xfId="3"/>
    <cellStyle name="Normal 5 2 2"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E87716"/>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0</xdr:col>
      <xdr:colOff>76200</xdr:colOff>
      <xdr:row>1</xdr:row>
      <xdr:rowOff>19050</xdr:rowOff>
    </xdr:from>
    <xdr:to>
      <xdr:col>1</xdr:col>
      <xdr:colOff>257175</xdr:colOff>
      <xdr:row>4</xdr:row>
      <xdr:rowOff>114300</xdr:rowOff>
    </xdr:to>
    <xdr:pic>
      <xdr:nvPicPr>
        <xdr:cNvPr id="3719" name="1 Imagen">
          <a:extLst>
            <a:ext uri="{FF2B5EF4-FFF2-40B4-BE49-F238E27FC236}">
              <a16:creationId xmlns="" xmlns:a16="http://schemas.microsoft.com/office/drawing/2014/main" id="{DE3834DA-EE85-4793-9AAC-63AD3B1AA7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80975"/>
          <a:ext cx="9429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2009775</xdr:colOff>
      <xdr:row>0</xdr:row>
      <xdr:rowOff>85725</xdr:rowOff>
    </xdr:from>
    <xdr:to>
      <xdr:col>6</xdr:col>
      <xdr:colOff>2819400</xdr:colOff>
      <xdr:row>3</xdr:row>
      <xdr:rowOff>123825</xdr:rowOff>
    </xdr:to>
    <xdr:pic>
      <xdr:nvPicPr>
        <xdr:cNvPr id="3720" name="Imagen 3" descr="Secretaria de salud">
          <a:extLst>
            <a:ext uri="{FF2B5EF4-FFF2-40B4-BE49-F238E27FC236}">
              <a16:creationId xmlns="" xmlns:a16="http://schemas.microsoft.com/office/drawing/2014/main" id="{D2991C7A-8BF8-4C78-BDA3-997448DA2A0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5" y="85725"/>
          <a:ext cx="8096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1</xdr:row>
      <xdr:rowOff>0</xdr:rowOff>
    </xdr:from>
    <xdr:to>
      <xdr:col>1</xdr:col>
      <xdr:colOff>361950</xdr:colOff>
      <xdr:row>4</xdr:row>
      <xdr:rowOff>0</xdr:rowOff>
    </xdr:to>
    <xdr:pic>
      <xdr:nvPicPr>
        <xdr:cNvPr id="4741" name="2 Imagen">
          <a:extLst>
            <a:ext uri="{FF2B5EF4-FFF2-40B4-BE49-F238E27FC236}">
              <a16:creationId xmlns="" xmlns:a16="http://schemas.microsoft.com/office/drawing/2014/main" id="{FB591310-CA80-41D6-B123-2A06494811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61925"/>
          <a:ext cx="1047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2171700</xdr:colOff>
      <xdr:row>0</xdr:row>
      <xdr:rowOff>114300</xdr:rowOff>
    </xdr:from>
    <xdr:to>
      <xdr:col>6</xdr:col>
      <xdr:colOff>3009900</xdr:colOff>
      <xdr:row>3</xdr:row>
      <xdr:rowOff>114300</xdr:rowOff>
    </xdr:to>
    <xdr:pic>
      <xdr:nvPicPr>
        <xdr:cNvPr id="4742" name="Imagen 3" descr="Secretaria de salud">
          <a:extLst>
            <a:ext uri="{FF2B5EF4-FFF2-40B4-BE49-F238E27FC236}">
              <a16:creationId xmlns="" xmlns:a16="http://schemas.microsoft.com/office/drawing/2014/main" id="{31B9AAE7-5BC6-48ED-B007-8520D1DCE5A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9525" y="114300"/>
          <a:ext cx="838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0</xdr:row>
      <xdr:rowOff>19050</xdr:rowOff>
    </xdr:from>
    <xdr:to>
      <xdr:col>1</xdr:col>
      <xdr:colOff>742950</xdr:colOff>
      <xdr:row>3</xdr:row>
      <xdr:rowOff>66675</xdr:rowOff>
    </xdr:to>
    <xdr:pic>
      <xdr:nvPicPr>
        <xdr:cNvPr id="7767" name="4 Imagen" descr="Escudo horizontal.jpg">
          <a:extLst>
            <a:ext uri="{FF2B5EF4-FFF2-40B4-BE49-F238E27FC236}">
              <a16:creationId xmlns="" xmlns:a16="http://schemas.microsoft.com/office/drawing/2014/main" id="{1E9FC33D-B20C-496C-9ADD-F3CAAE1A8D2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19050"/>
          <a:ext cx="13239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1400175</xdr:colOff>
      <xdr:row>0</xdr:row>
      <xdr:rowOff>66675</xdr:rowOff>
    </xdr:from>
    <xdr:to>
      <xdr:col>6</xdr:col>
      <xdr:colOff>2867025</xdr:colOff>
      <xdr:row>3</xdr:row>
      <xdr:rowOff>142875</xdr:rowOff>
    </xdr:to>
    <xdr:pic>
      <xdr:nvPicPr>
        <xdr:cNvPr id="7768" name="5 Imagen" descr="Oficina del Gobernador.JPG">
          <a:extLst>
            <a:ext uri="{FF2B5EF4-FFF2-40B4-BE49-F238E27FC236}">
              <a16:creationId xmlns="" xmlns:a16="http://schemas.microsoft.com/office/drawing/2014/main" id="{22F8BDE8-AC28-4FEE-9598-688AD311D5EC}"/>
            </a:ext>
          </a:extLst>
        </xdr:cNvPr>
        <xdr:cNvPicPr>
          <a:picLocks noChangeAspect="1"/>
        </xdr:cNvPicPr>
      </xdr:nvPicPr>
      <xdr:blipFill>
        <a:blip xmlns:r="http://schemas.openxmlformats.org/officeDocument/2006/relationships" r:embed="rId2" cstate="print">
          <a:clrChange>
            <a:clrFrom>
              <a:srgbClr val="FFFFFD"/>
            </a:clrFrom>
            <a:clrTo>
              <a:srgbClr val="FFFFFD">
                <a:alpha val="0"/>
              </a:srgbClr>
            </a:clrTo>
          </a:clrChange>
          <a:extLst>
            <a:ext uri="{28A0092B-C50C-407E-A947-70E740481C1C}">
              <a14:useLocalDpi xmlns:a14="http://schemas.microsoft.com/office/drawing/2010/main" val="0"/>
            </a:ext>
          </a:extLst>
        </a:blip>
        <a:srcRect/>
        <a:stretch>
          <a:fillRect/>
        </a:stretch>
      </xdr:blipFill>
      <xdr:spPr bwMode="auto">
        <a:xfrm>
          <a:off x="6791325" y="66675"/>
          <a:ext cx="14668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1428750</xdr:colOff>
      <xdr:row>0</xdr:row>
      <xdr:rowOff>38100</xdr:rowOff>
    </xdr:from>
    <xdr:to>
      <xdr:col>6</xdr:col>
      <xdr:colOff>2895600</xdr:colOff>
      <xdr:row>3</xdr:row>
      <xdr:rowOff>114300</xdr:rowOff>
    </xdr:to>
    <xdr:pic>
      <xdr:nvPicPr>
        <xdr:cNvPr id="6745" name="3 Imagen" descr="Oficina del Gobernador.JPG">
          <a:extLst>
            <a:ext uri="{FF2B5EF4-FFF2-40B4-BE49-F238E27FC236}">
              <a16:creationId xmlns="" xmlns:a16="http://schemas.microsoft.com/office/drawing/2014/main" id="{3812456E-A34C-4E57-910A-D8BBEA4A81A8}"/>
            </a:ext>
          </a:extLst>
        </xdr:cNvPr>
        <xdr:cNvPicPr>
          <a:picLocks noChangeAspect="1"/>
        </xdr:cNvPicPr>
      </xdr:nvPicPr>
      <xdr:blipFill>
        <a:blip xmlns:r="http://schemas.openxmlformats.org/officeDocument/2006/relationships" r:embed="rId1" cstate="print">
          <a:clrChange>
            <a:clrFrom>
              <a:srgbClr val="FFFFFD"/>
            </a:clrFrom>
            <a:clrTo>
              <a:srgbClr val="FFFFFD">
                <a:alpha val="0"/>
              </a:srgbClr>
            </a:clrTo>
          </a:clrChange>
          <a:extLst>
            <a:ext uri="{28A0092B-C50C-407E-A947-70E740481C1C}">
              <a14:useLocalDpi xmlns:a14="http://schemas.microsoft.com/office/drawing/2010/main" val="0"/>
            </a:ext>
          </a:extLst>
        </a:blip>
        <a:srcRect/>
        <a:stretch>
          <a:fillRect/>
        </a:stretch>
      </xdr:blipFill>
      <xdr:spPr bwMode="auto">
        <a:xfrm>
          <a:off x="6886575" y="38100"/>
          <a:ext cx="14668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19050</xdr:rowOff>
    </xdr:from>
    <xdr:to>
      <xdr:col>1</xdr:col>
      <xdr:colOff>742950</xdr:colOff>
      <xdr:row>3</xdr:row>
      <xdr:rowOff>66675</xdr:rowOff>
    </xdr:to>
    <xdr:pic>
      <xdr:nvPicPr>
        <xdr:cNvPr id="6746" name="4 Imagen" descr="Escudo horizontal.jpg">
          <a:extLst>
            <a:ext uri="{FF2B5EF4-FFF2-40B4-BE49-F238E27FC236}">
              <a16:creationId xmlns="" xmlns:a16="http://schemas.microsoft.com/office/drawing/2014/main" id="{C6F68ED2-5BD7-40C9-80A8-0D39E50DD8BB}"/>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19050"/>
          <a:ext cx="13239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5:G24"/>
  <sheetViews>
    <sheetView showWhiteSpace="0" topLeftCell="A7" zoomScaleNormal="100" workbookViewId="0">
      <selection activeCell="E15" sqref="E15"/>
    </sheetView>
  </sheetViews>
  <sheetFormatPr baseColWidth="10" defaultColWidth="9.140625" defaultRowHeight="12.75" x14ac:dyDescent="0.2"/>
  <cols>
    <col min="1" max="1" width="11.42578125" customWidth="1"/>
    <col min="2" max="2" width="16" customWidth="1"/>
    <col min="3" max="3" width="15.140625" customWidth="1"/>
    <col min="4" max="4" width="13.42578125" customWidth="1"/>
    <col min="5" max="5" width="13.140625" customWidth="1"/>
    <col min="6" max="6" width="11.7109375" customWidth="1"/>
    <col min="7" max="7" width="45.7109375" customWidth="1"/>
    <col min="8" max="256" width="11.42578125" customWidth="1"/>
  </cols>
  <sheetData>
    <row r="5" spans="1:7" ht="15" x14ac:dyDescent="0.25">
      <c r="B5" s="25"/>
      <c r="C5" s="94" t="s">
        <v>0</v>
      </c>
      <c r="D5" s="94"/>
      <c r="E5" s="94"/>
      <c r="F5" s="94"/>
      <c r="G5" s="25"/>
    </row>
    <row r="6" spans="1:7" ht="15" thickBot="1" x14ac:dyDescent="0.25">
      <c r="A6" s="1"/>
      <c r="B6" s="1"/>
      <c r="C6" s="1"/>
      <c r="D6" s="1"/>
      <c r="E6" s="1"/>
      <c r="F6" s="1"/>
      <c r="G6" s="1"/>
    </row>
    <row r="7" spans="1:7" ht="18" customHeight="1" thickBot="1" x14ac:dyDescent="0.25">
      <c r="A7" s="1"/>
      <c r="C7" s="89" t="s">
        <v>1</v>
      </c>
      <c r="D7" s="90"/>
      <c r="E7" s="90"/>
      <c r="F7" s="91"/>
      <c r="G7" s="1"/>
    </row>
    <row r="8" spans="1:7" ht="15" x14ac:dyDescent="0.25">
      <c r="A8" s="1"/>
      <c r="C8" s="81" t="s">
        <v>2</v>
      </c>
      <c r="D8" s="81" t="s">
        <v>3</v>
      </c>
      <c r="E8" s="92" t="s">
        <v>4</v>
      </c>
      <c r="F8" s="93"/>
      <c r="G8" s="1"/>
    </row>
    <row r="9" spans="1:7" ht="15.75" thickBot="1" x14ac:dyDescent="0.3">
      <c r="A9" s="1"/>
      <c r="C9" s="82"/>
      <c r="D9" s="82"/>
      <c r="E9" s="28" t="s">
        <v>5</v>
      </c>
      <c r="F9" s="29" t="s">
        <v>6</v>
      </c>
      <c r="G9" s="1"/>
    </row>
    <row r="10" spans="1:7" ht="15.75" thickBot="1" x14ac:dyDescent="0.25">
      <c r="A10" s="1"/>
      <c r="C10" s="30">
        <v>810.3</v>
      </c>
      <c r="D10" s="30">
        <v>760.6</v>
      </c>
      <c r="E10" s="30">
        <f>D10-C10</f>
        <v>-49.699999999999932</v>
      </c>
      <c r="F10" s="31">
        <f>D10/C10*100-100</f>
        <v>-6.1335307910650272</v>
      </c>
      <c r="G10" s="1"/>
    </row>
    <row r="11" spans="1:7" s="2" customFormat="1" ht="17.25" customHeight="1" x14ac:dyDescent="0.2">
      <c r="A11" s="3"/>
      <c r="B11" s="3"/>
      <c r="C11" s="3"/>
      <c r="D11" s="3"/>
      <c r="E11" s="3"/>
      <c r="F11" s="3"/>
      <c r="G11" s="3"/>
    </row>
    <row r="12" spans="1:7" s="2" customFormat="1" ht="17.25" customHeight="1" thickBot="1" x14ac:dyDescent="0.25">
      <c r="A12" s="3"/>
      <c r="B12" s="3"/>
      <c r="C12" s="3"/>
      <c r="D12" s="3"/>
      <c r="E12" s="3"/>
      <c r="F12" s="3"/>
      <c r="G12" s="3"/>
    </row>
    <row r="13" spans="1:7" s="2" customFormat="1" ht="12.75" customHeight="1" x14ac:dyDescent="0.2">
      <c r="A13" s="83" t="s">
        <v>7</v>
      </c>
      <c r="B13" s="84"/>
      <c r="C13" s="84"/>
      <c r="D13" s="84"/>
      <c r="E13" s="84"/>
      <c r="F13" s="84"/>
      <c r="G13" s="85"/>
    </row>
    <row r="14" spans="1:7" s="2" customFormat="1" ht="6.75" customHeight="1" thickBot="1" x14ac:dyDescent="0.25">
      <c r="A14" s="86"/>
      <c r="B14" s="87"/>
      <c r="C14" s="87"/>
      <c r="D14" s="87"/>
      <c r="E14" s="87"/>
      <c r="F14" s="87"/>
      <c r="G14" s="88"/>
    </row>
    <row r="15" spans="1:7" s="2" customFormat="1" ht="20.100000000000001" customHeight="1" x14ac:dyDescent="0.2">
      <c r="A15" s="75" t="s">
        <v>8</v>
      </c>
      <c r="B15" s="76"/>
      <c r="C15" s="76"/>
      <c r="D15" s="63" t="s">
        <v>2</v>
      </c>
      <c r="E15" s="63" t="s">
        <v>3</v>
      </c>
      <c r="F15" s="23" t="s">
        <v>4</v>
      </c>
      <c r="G15" s="24" t="s">
        <v>9</v>
      </c>
    </row>
    <row r="16" spans="1:7" s="2" customFormat="1" ht="17.25" customHeight="1" x14ac:dyDescent="0.2">
      <c r="A16" s="77" t="s">
        <v>10</v>
      </c>
      <c r="B16" s="78"/>
      <c r="C16" s="78"/>
      <c r="D16" s="10"/>
      <c r="E16" s="10"/>
      <c r="F16" s="10"/>
      <c r="G16" s="17"/>
    </row>
    <row r="17" spans="1:7" s="5" customFormat="1" ht="31.5" customHeight="1" x14ac:dyDescent="0.2">
      <c r="A17" s="79" t="s">
        <v>11</v>
      </c>
      <c r="B17" s="80"/>
      <c r="C17" s="80"/>
      <c r="D17" s="20">
        <v>25.4</v>
      </c>
      <c r="E17" s="20">
        <v>36.700000000000003</v>
      </c>
      <c r="F17" s="21">
        <f>E17-D17</f>
        <v>11.300000000000004</v>
      </c>
      <c r="G17" s="22" t="s">
        <v>12</v>
      </c>
    </row>
    <row r="18" spans="1:7" s="4" customFormat="1" ht="42.75" customHeight="1" x14ac:dyDescent="0.2">
      <c r="A18" s="73" t="s">
        <v>13</v>
      </c>
      <c r="B18" s="74"/>
      <c r="C18" s="74"/>
      <c r="D18" s="20">
        <v>53.1</v>
      </c>
      <c r="E18" s="20">
        <v>32.9</v>
      </c>
      <c r="F18" s="21">
        <f>E18-D18</f>
        <v>-20.200000000000003</v>
      </c>
      <c r="G18" s="22" t="s">
        <v>14</v>
      </c>
    </row>
    <row r="19" spans="1:7" s="5" customFormat="1" ht="57" customHeight="1" x14ac:dyDescent="0.2">
      <c r="A19" s="79" t="s">
        <v>15</v>
      </c>
      <c r="B19" s="80"/>
      <c r="C19" s="80"/>
      <c r="D19" s="20">
        <v>5.5</v>
      </c>
      <c r="E19" s="20">
        <v>25.6</v>
      </c>
      <c r="F19" s="21">
        <f>E19-D19</f>
        <v>20.100000000000001</v>
      </c>
      <c r="G19" s="22" t="s">
        <v>16</v>
      </c>
    </row>
    <row r="20" spans="1:7" s="4" customFormat="1" ht="32.25" customHeight="1" x14ac:dyDescent="0.2">
      <c r="A20" s="73" t="s">
        <v>17</v>
      </c>
      <c r="B20" s="74"/>
      <c r="C20" s="74"/>
      <c r="D20" s="20">
        <v>2</v>
      </c>
      <c r="E20" s="20">
        <v>0</v>
      </c>
      <c r="F20" s="21">
        <f>E20-D20</f>
        <v>-2</v>
      </c>
      <c r="G20" s="22" t="s">
        <v>18</v>
      </c>
    </row>
    <row r="21" spans="1:7" s="4" customFormat="1" ht="30" customHeight="1" x14ac:dyDescent="0.2">
      <c r="A21" s="73" t="s">
        <v>19</v>
      </c>
      <c r="B21" s="74"/>
      <c r="C21" s="74"/>
      <c r="D21" s="20">
        <v>650.20000000000005</v>
      </c>
      <c r="E21" s="20">
        <v>591.29999999999995</v>
      </c>
      <c r="F21" s="21">
        <f>E21-D21</f>
        <v>-58.900000000000091</v>
      </c>
      <c r="G21" s="22" t="s">
        <v>20</v>
      </c>
    </row>
    <row r="22" spans="1:7" s="2" customFormat="1" ht="5.0999999999999996" customHeight="1" x14ac:dyDescent="0.2">
      <c r="A22" s="15"/>
      <c r="B22" s="12"/>
      <c r="C22" s="12"/>
      <c r="D22" s="6"/>
      <c r="E22" s="10"/>
      <c r="F22" s="10"/>
      <c r="G22" s="18"/>
    </row>
    <row r="23" spans="1:7" s="2" customFormat="1" ht="17.25" customHeight="1" x14ac:dyDescent="0.2">
      <c r="A23" s="13"/>
      <c r="B23" s="66" t="s">
        <v>21</v>
      </c>
      <c r="C23" s="14"/>
      <c r="D23" s="11">
        <f>SUM(D17:D22)</f>
        <v>736.2</v>
      </c>
      <c r="E23" s="11">
        <f>SUM(E17:E22)</f>
        <v>686.5</v>
      </c>
      <c r="F23" s="16">
        <f>SUM(F17:F22)</f>
        <v>-49.700000000000088</v>
      </c>
      <c r="G23" s="19"/>
    </row>
    <row r="24" spans="1:7" s="2" customFormat="1" ht="4.5" customHeight="1" thickBot="1" x14ac:dyDescent="0.25">
      <c r="A24" s="7"/>
      <c r="B24" s="8"/>
      <c r="C24" s="8"/>
      <c r="D24" s="8"/>
      <c r="E24" s="8"/>
      <c r="F24" s="8"/>
      <c r="G24" s="9"/>
    </row>
  </sheetData>
  <mergeCells count="13">
    <mergeCell ref="C8:C9"/>
    <mergeCell ref="A13:G14"/>
    <mergeCell ref="C7:F7"/>
    <mergeCell ref="E8:F8"/>
    <mergeCell ref="C5:F5"/>
    <mergeCell ref="D8:D9"/>
    <mergeCell ref="A21:C21"/>
    <mergeCell ref="A15:C15"/>
    <mergeCell ref="A16:C16"/>
    <mergeCell ref="A17:C17"/>
    <mergeCell ref="A18:C18"/>
    <mergeCell ref="A19:C19"/>
    <mergeCell ref="A20:C20"/>
  </mergeCells>
  <printOptions horizontalCentered="1"/>
  <pageMargins left="0.35433070866141736" right="0.27559055118110237" top="0.35433070866141736" bottom="0.6692913385826772" header="0.55118110236220474" footer="0"/>
  <pageSetup scale="8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5:G23"/>
  <sheetViews>
    <sheetView showWhiteSpace="0" topLeftCell="A4" zoomScaleNormal="100" workbookViewId="0">
      <selection activeCell="F22" sqref="F22"/>
    </sheetView>
  </sheetViews>
  <sheetFormatPr baseColWidth="10" defaultColWidth="9.140625" defaultRowHeight="12.75" x14ac:dyDescent="0.2"/>
  <cols>
    <col min="1" max="1" width="11.42578125" customWidth="1"/>
    <col min="2" max="2" width="16" customWidth="1"/>
    <col min="3" max="3" width="15.140625" customWidth="1"/>
    <col min="4" max="4" width="14.85546875" customWidth="1"/>
    <col min="5" max="5" width="12.7109375" customWidth="1"/>
    <col min="6" max="6" width="11.7109375" customWidth="1"/>
    <col min="7" max="7" width="45.7109375" customWidth="1"/>
    <col min="8" max="256" width="11.42578125" customWidth="1"/>
  </cols>
  <sheetData>
    <row r="5" spans="1:7" ht="15" x14ac:dyDescent="0.25">
      <c r="A5" s="1"/>
      <c r="C5" s="94" t="s">
        <v>0</v>
      </c>
      <c r="D5" s="94"/>
      <c r="E5" s="94"/>
      <c r="F5" s="94"/>
      <c r="G5" s="1"/>
    </row>
    <row r="6" spans="1:7" ht="15" thickBot="1" x14ac:dyDescent="0.25">
      <c r="A6" s="1"/>
      <c r="B6" s="1"/>
      <c r="C6" s="1"/>
      <c r="D6" s="1"/>
      <c r="E6" s="1"/>
      <c r="F6" s="1"/>
      <c r="G6" s="1"/>
    </row>
    <row r="7" spans="1:7" ht="18" customHeight="1" thickBot="1" x14ac:dyDescent="0.25">
      <c r="A7" s="1"/>
      <c r="C7" s="89" t="s">
        <v>1</v>
      </c>
      <c r="D7" s="90"/>
      <c r="E7" s="90"/>
      <c r="F7" s="91"/>
      <c r="G7" s="1"/>
    </row>
    <row r="8" spans="1:7" ht="15" x14ac:dyDescent="0.25">
      <c r="A8" s="1"/>
      <c r="C8" s="81" t="s">
        <v>2</v>
      </c>
      <c r="D8" s="81" t="s">
        <v>22</v>
      </c>
      <c r="E8" s="92" t="s">
        <v>4</v>
      </c>
      <c r="F8" s="93"/>
      <c r="G8" s="1"/>
    </row>
    <row r="9" spans="1:7" ht="15.75" thickBot="1" x14ac:dyDescent="0.3">
      <c r="A9" s="1"/>
      <c r="C9" s="82"/>
      <c r="D9" s="82"/>
      <c r="E9" s="28" t="s">
        <v>5</v>
      </c>
      <c r="F9" s="29" t="s">
        <v>6</v>
      </c>
      <c r="G9" s="1"/>
    </row>
    <row r="10" spans="1:7" ht="15.75" thickBot="1" x14ac:dyDescent="0.25">
      <c r="A10" s="1"/>
      <c r="C10" s="30">
        <v>810.3</v>
      </c>
      <c r="D10" s="30">
        <v>345.6</v>
      </c>
      <c r="E10" s="30">
        <f>D10-C10</f>
        <v>-464.69999999999993</v>
      </c>
      <c r="F10" s="31">
        <f>D10/C10*100-100</f>
        <v>-57.349129951869671</v>
      </c>
      <c r="G10" s="1"/>
    </row>
    <row r="11" spans="1:7" s="2" customFormat="1" ht="17.25" customHeight="1" x14ac:dyDescent="0.2">
      <c r="A11" s="3"/>
      <c r="B11" s="3"/>
      <c r="C11" s="3"/>
      <c r="D11" s="3"/>
      <c r="E11" s="3"/>
      <c r="F11" s="3"/>
      <c r="G11" s="3"/>
    </row>
    <row r="12" spans="1:7" s="2" customFormat="1" ht="17.25" customHeight="1" thickBot="1" x14ac:dyDescent="0.25">
      <c r="A12" s="3"/>
      <c r="B12" s="3"/>
      <c r="C12" s="3"/>
      <c r="D12" s="3"/>
      <c r="E12" s="3"/>
      <c r="F12" s="3"/>
      <c r="G12" s="3"/>
    </row>
    <row r="13" spans="1:7" s="2" customFormat="1" ht="12.75" customHeight="1" x14ac:dyDescent="0.2">
      <c r="A13" s="95" t="s">
        <v>23</v>
      </c>
      <c r="B13" s="96"/>
      <c r="C13" s="96"/>
      <c r="D13" s="96"/>
      <c r="E13" s="96"/>
      <c r="F13" s="96"/>
      <c r="G13" s="97"/>
    </row>
    <row r="14" spans="1:7" s="2" customFormat="1" ht="6.75" customHeight="1" thickBot="1" x14ac:dyDescent="0.25">
      <c r="A14" s="98"/>
      <c r="B14" s="99"/>
      <c r="C14" s="99"/>
      <c r="D14" s="99"/>
      <c r="E14" s="99"/>
      <c r="F14" s="99"/>
      <c r="G14" s="100"/>
    </row>
    <row r="15" spans="1:7" s="2" customFormat="1" ht="20.100000000000001" customHeight="1" x14ac:dyDescent="0.2">
      <c r="A15" s="75" t="s">
        <v>8</v>
      </c>
      <c r="B15" s="76"/>
      <c r="C15" s="76"/>
      <c r="D15" s="63" t="s">
        <v>2</v>
      </c>
      <c r="E15" s="63" t="s">
        <v>22</v>
      </c>
      <c r="F15" s="23" t="s">
        <v>4</v>
      </c>
      <c r="G15" s="40" t="s">
        <v>24</v>
      </c>
    </row>
    <row r="16" spans="1:7" s="2" customFormat="1" ht="17.25" customHeight="1" x14ac:dyDescent="0.2">
      <c r="A16" s="101" t="s">
        <v>10</v>
      </c>
      <c r="B16" s="102"/>
      <c r="C16" s="102"/>
      <c r="D16" s="20"/>
      <c r="E16" s="20"/>
      <c r="F16" s="20"/>
      <c r="G16" s="39"/>
    </row>
    <row r="17" spans="1:7" s="5" customFormat="1" ht="31.5" customHeight="1" x14ac:dyDescent="0.2">
      <c r="A17" s="79" t="s">
        <v>15</v>
      </c>
      <c r="B17" s="80"/>
      <c r="C17" s="80"/>
      <c r="D17" s="20">
        <v>5.5</v>
      </c>
      <c r="E17" s="20">
        <v>2.5</v>
      </c>
      <c r="F17" s="21">
        <f>E17-D17</f>
        <v>-3</v>
      </c>
      <c r="G17" s="22" t="s">
        <v>25</v>
      </c>
    </row>
    <row r="18" spans="1:7" s="4" customFormat="1" ht="28.5" customHeight="1" x14ac:dyDescent="0.2">
      <c r="A18" s="73" t="s">
        <v>13</v>
      </c>
      <c r="B18" s="74"/>
      <c r="C18" s="74"/>
      <c r="D18" s="20">
        <v>53.1</v>
      </c>
      <c r="E18" s="20">
        <v>23.1</v>
      </c>
      <c r="F18" s="21">
        <f>E18-D18</f>
        <v>-30</v>
      </c>
      <c r="G18" s="22" t="s">
        <v>26</v>
      </c>
    </row>
    <row r="19" spans="1:7" s="4" customFormat="1" ht="42.75" customHeight="1" x14ac:dyDescent="0.2">
      <c r="A19" s="73" t="s">
        <v>19</v>
      </c>
      <c r="B19" s="74"/>
      <c r="C19" s="74"/>
      <c r="D19" s="20">
        <v>650.20000000000005</v>
      </c>
      <c r="E19" s="20">
        <v>268.3</v>
      </c>
      <c r="F19" s="21">
        <f>E19-D19</f>
        <v>-381.90000000000003</v>
      </c>
      <c r="G19" s="22" t="s">
        <v>27</v>
      </c>
    </row>
    <row r="20" spans="1:7" s="4" customFormat="1" ht="48" customHeight="1" x14ac:dyDescent="0.2">
      <c r="A20" s="73" t="s">
        <v>28</v>
      </c>
      <c r="B20" s="74"/>
      <c r="C20" s="74"/>
      <c r="D20" s="20">
        <v>32.799999999999997</v>
      </c>
      <c r="E20" s="20">
        <v>6.2</v>
      </c>
      <c r="F20" s="21">
        <f>E20-D20</f>
        <v>-26.599999999999998</v>
      </c>
      <c r="G20" s="22" t="s">
        <v>29</v>
      </c>
    </row>
    <row r="21" spans="1:7" s="2" customFormat="1" ht="5.0999999999999996" customHeight="1" x14ac:dyDescent="0.2">
      <c r="A21" s="64"/>
      <c r="B21" s="65"/>
      <c r="C21" s="65"/>
      <c r="D21" s="33"/>
      <c r="E21" s="20"/>
      <c r="F21" s="20"/>
      <c r="G21" s="32"/>
    </row>
    <row r="22" spans="1:7" s="2" customFormat="1" ht="17.25" customHeight="1" x14ac:dyDescent="0.2">
      <c r="A22" s="34"/>
      <c r="B22" s="26" t="s">
        <v>21</v>
      </c>
      <c r="C22" s="27"/>
      <c r="D22" s="11">
        <f>SUM(D17:D21)</f>
        <v>741.6</v>
      </c>
      <c r="E22" s="11">
        <f>SUM(E17:E21)</f>
        <v>300.10000000000002</v>
      </c>
      <c r="F22" s="16">
        <f>SUM(F17:F21)</f>
        <v>-441.50000000000006</v>
      </c>
      <c r="G22" s="35"/>
    </row>
    <row r="23" spans="1:7" s="2" customFormat="1" ht="4.5" customHeight="1" thickBot="1" x14ac:dyDescent="0.25">
      <c r="A23" s="36"/>
      <c r="B23" s="37"/>
      <c r="C23" s="37"/>
      <c r="D23" s="37"/>
      <c r="E23" s="37"/>
      <c r="F23" s="37"/>
      <c r="G23" s="38"/>
    </row>
  </sheetData>
  <mergeCells count="12">
    <mergeCell ref="A20:C20"/>
    <mergeCell ref="A15:C15"/>
    <mergeCell ref="A16:C16"/>
    <mergeCell ref="A17:C17"/>
    <mergeCell ref="A18:C18"/>
    <mergeCell ref="A19:C19"/>
    <mergeCell ref="C8:C9"/>
    <mergeCell ref="A13:G14"/>
    <mergeCell ref="D8:D9"/>
    <mergeCell ref="E8:F8"/>
    <mergeCell ref="C5:F5"/>
    <mergeCell ref="C7:F7"/>
  </mergeCells>
  <printOptions horizontalCentered="1"/>
  <pageMargins left="0.35433070866141736" right="0.27559055118110237" top="0.35433070866141736" bottom="0.6692913385826772" header="0.55118110236220474" footer="0"/>
  <pageSetup scale="8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4:J44"/>
  <sheetViews>
    <sheetView tabSelected="1" showWhiteSpace="0" topLeftCell="A4" zoomScaleNormal="100" workbookViewId="0">
      <selection activeCell="E19" sqref="E19"/>
    </sheetView>
  </sheetViews>
  <sheetFormatPr baseColWidth="10" defaultColWidth="9.140625" defaultRowHeight="12.75" x14ac:dyDescent="0.2"/>
  <cols>
    <col min="1" max="1" width="11.42578125" customWidth="1"/>
    <col min="2" max="2" width="16" customWidth="1"/>
    <col min="3" max="3" width="15.140625" customWidth="1"/>
    <col min="4" max="4" width="15.7109375" customWidth="1"/>
    <col min="5" max="5" width="17.5703125" customWidth="1"/>
    <col min="6" max="6" width="21.28515625" customWidth="1"/>
    <col min="7" max="7" width="58.7109375" customWidth="1"/>
    <col min="8" max="8" width="18.42578125" customWidth="1"/>
    <col min="9" max="256" width="11.42578125" customWidth="1"/>
  </cols>
  <sheetData>
    <row r="4" spans="1:8" ht="28.5" customHeight="1" x14ac:dyDescent="0.25">
      <c r="B4" s="25"/>
      <c r="C4" s="118" t="s">
        <v>30</v>
      </c>
      <c r="D4" s="118"/>
      <c r="E4" s="118"/>
      <c r="F4" s="118"/>
      <c r="G4" s="25"/>
    </row>
    <row r="5" spans="1:8" ht="15" thickBot="1" x14ac:dyDescent="0.25">
      <c r="A5" s="1"/>
      <c r="B5" s="1"/>
      <c r="C5" s="1"/>
      <c r="D5" s="1"/>
      <c r="E5" s="1"/>
      <c r="F5" s="1"/>
      <c r="G5" s="1"/>
    </row>
    <row r="6" spans="1:8" ht="18" customHeight="1" thickBot="1" x14ac:dyDescent="0.25">
      <c r="A6" s="1"/>
      <c r="C6" s="89" t="s">
        <v>1</v>
      </c>
      <c r="D6" s="90"/>
      <c r="E6" s="90"/>
      <c r="F6" s="91"/>
      <c r="G6" s="1"/>
    </row>
    <row r="7" spans="1:8" ht="15.75" customHeight="1" x14ac:dyDescent="0.25">
      <c r="A7" s="1"/>
      <c r="C7" s="81" t="s">
        <v>3</v>
      </c>
      <c r="D7" s="81" t="s">
        <v>2</v>
      </c>
      <c r="E7" s="92" t="s">
        <v>4</v>
      </c>
      <c r="F7" s="93"/>
      <c r="G7" s="1"/>
    </row>
    <row r="8" spans="1:8" ht="15.75" thickBot="1" x14ac:dyDescent="0.3">
      <c r="A8" s="1"/>
      <c r="C8" s="82"/>
      <c r="D8" s="82"/>
      <c r="E8" s="28" t="s">
        <v>5</v>
      </c>
      <c r="F8" s="29" t="s">
        <v>6</v>
      </c>
      <c r="G8" s="1"/>
    </row>
    <row r="9" spans="1:8" ht="15.75" thickBot="1" x14ac:dyDescent="0.25">
      <c r="A9" s="1"/>
      <c r="C9" s="30">
        <v>96.3</v>
      </c>
      <c r="D9" s="30">
        <v>96.3</v>
      </c>
      <c r="E9" s="44">
        <f>D9-C9</f>
        <v>0</v>
      </c>
      <c r="F9" s="71">
        <f>D9/C9*100-100</f>
        <v>0</v>
      </c>
      <c r="G9" s="1"/>
    </row>
    <row r="10" spans="1:8" s="2" customFormat="1" ht="13.5" customHeight="1" x14ac:dyDescent="0.2">
      <c r="A10" s="3"/>
      <c r="B10" s="3"/>
      <c r="C10" s="3"/>
      <c r="D10" s="3"/>
      <c r="E10" s="3"/>
      <c r="F10" s="3"/>
      <c r="G10" s="3"/>
    </row>
    <row r="11" spans="1:8" s="2" customFormat="1" ht="14.25" customHeight="1" thickBot="1" x14ac:dyDescent="0.25">
      <c r="A11" s="3"/>
      <c r="B11" s="3"/>
      <c r="C11" s="3"/>
      <c r="D11" s="3"/>
      <c r="E11" s="3"/>
      <c r="F11" s="3"/>
      <c r="G11" s="3"/>
    </row>
    <row r="12" spans="1:8" s="2" customFormat="1" ht="12.75" customHeight="1" x14ac:dyDescent="0.2">
      <c r="A12" s="83" t="s">
        <v>31</v>
      </c>
      <c r="B12" s="84"/>
      <c r="C12" s="84"/>
      <c r="D12" s="84"/>
      <c r="E12" s="84"/>
      <c r="F12" s="84"/>
      <c r="G12" s="85"/>
    </row>
    <row r="13" spans="1:8" s="2" customFormat="1" ht="6.75" customHeight="1" thickBot="1" x14ac:dyDescent="0.25">
      <c r="A13" s="86"/>
      <c r="B13" s="87"/>
      <c r="C13" s="87"/>
      <c r="D13" s="87"/>
      <c r="E13" s="87"/>
      <c r="F13" s="87"/>
      <c r="G13" s="88"/>
    </row>
    <row r="14" spans="1:8" s="2" customFormat="1" ht="20.100000000000001" customHeight="1" x14ac:dyDescent="0.2">
      <c r="A14" s="107" t="s">
        <v>8</v>
      </c>
      <c r="B14" s="108"/>
      <c r="C14" s="108"/>
      <c r="D14" s="67" t="s">
        <v>3</v>
      </c>
      <c r="E14" s="63" t="s">
        <v>2</v>
      </c>
      <c r="F14" s="59" t="s">
        <v>4</v>
      </c>
      <c r="G14" s="24" t="s">
        <v>9</v>
      </c>
    </row>
    <row r="15" spans="1:8" s="2" customFormat="1" ht="17.25" customHeight="1" x14ac:dyDescent="0.2">
      <c r="A15" s="109" t="s">
        <v>32</v>
      </c>
      <c r="B15" s="110"/>
      <c r="C15" s="110"/>
      <c r="D15" s="110"/>
      <c r="E15" s="110"/>
      <c r="F15" s="110"/>
      <c r="G15" s="111"/>
    </row>
    <row r="16" spans="1:8" s="2" customFormat="1" ht="117" customHeight="1" x14ac:dyDescent="0.2">
      <c r="A16" s="112" t="s">
        <v>33</v>
      </c>
      <c r="B16" s="113"/>
      <c r="C16" s="113"/>
      <c r="D16" s="47">
        <v>0</v>
      </c>
      <c r="E16" s="47">
        <v>0</v>
      </c>
      <c r="F16" s="62">
        <f>SUM(E16-D16)</f>
        <v>0</v>
      </c>
      <c r="G16" s="68"/>
      <c r="H16" s="69"/>
    </row>
    <row r="17" spans="1:10" s="5" customFormat="1" ht="57.75" customHeight="1" x14ac:dyDescent="0.2">
      <c r="A17" s="112" t="s">
        <v>34</v>
      </c>
      <c r="B17" s="113"/>
      <c r="C17" s="113"/>
      <c r="D17" s="49">
        <v>0</v>
      </c>
      <c r="E17" s="49">
        <v>0</v>
      </c>
      <c r="F17" s="62">
        <f>SUM(E17-D17)</f>
        <v>0</v>
      </c>
      <c r="G17" s="70"/>
      <c r="H17" s="2"/>
      <c r="I17" s="2"/>
      <c r="J17" s="2"/>
    </row>
    <row r="18" spans="1:10" s="5" customFormat="1" ht="2.25" customHeight="1" x14ac:dyDescent="0.2">
      <c r="A18" s="61"/>
      <c r="B18" s="56"/>
      <c r="C18" s="56"/>
      <c r="D18" s="49"/>
      <c r="E18" s="49"/>
      <c r="F18" s="48"/>
      <c r="G18" s="70" t="s">
        <v>58</v>
      </c>
      <c r="H18" s="2"/>
      <c r="I18" s="2"/>
      <c r="J18" s="2"/>
    </row>
    <row r="19" spans="1:10" s="5" customFormat="1" ht="42.75" customHeight="1" x14ac:dyDescent="0.2">
      <c r="A19" s="112" t="s">
        <v>35</v>
      </c>
      <c r="B19" s="113"/>
      <c r="C19" s="113"/>
      <c r="D19" s="49">
        <v>0</v>
      </c>
      <c r="E19" s="49">
        <v>0</v>
      </c>
      <c r="F19" s="62">
        <f>SUM(E19-D19)</f>
        <v>0</v>
      </c>
      <c r="G19" s="70"/>
      <c r="H19" s="2"/>
      <c r="I19" s="2"/>
      <c r="J19" s="2"/>
    </row>
    <row r="20" spans="1:10" s="5" customFormat="1" ht="15" customHeight="1" x14ac:dyDescent="0.2">
      <c r="A20" s="114"/>
      <c r="B20" s="115"/>
      <c r="C20" s="115"/>
      <c r="D20" s="116"/>
      <c r="E20" s="116"/>
      <c r="F20" s="116"/>
      <c r="G20" s="117"/>
      <c r="H20" s="2"/>
      <c r="I20" s="2"/>
      <c r="J20" s="2"/>
    </row>
    <row r="21" spans="1:10" s="5" customFormat="1" ht="34.5" customHeight="1" x14ac:dyDescent="0.2">
      <c r="A21" s="114" t="s">
        <v>59</v>
      </c>
      <c r="B21" s="115"/>
      <c r="C21" s="115"/>
      <c r="D21" s="49"/>
      <c r="E21" s="49"/>
      <c r="F21" s="48"/>
      <c r="G21" s="117"/>
      <c r="H21" s="2"/>
      <c r="I21" s="2"/>
      <c r="J21" s="2"/>
    </row>
    <row r="22" spans="1:10" s="51" customFormat="1" ht="20.25" customHeight="1" x14ac:dyDescent="0.2">
      <c r="A22" s="105" t="s">
        <v>21</v>
      </c>
      <c r="B22" s="106"/>
      <c r="C22" s="106"/>
      <c r="D22" s="57">
        <f>SUM(D16+D17+D19)</f>
        <v>0</v>
      </c>
      <c r="E22" s="57">
        <f>SUM(E16+E17+E19)</f>
        <v>0</v>
      </c>
      <c r="F22" s="57">
        <f>SUM(F16+F17+F19)</f>
        <v>0</v>
      </c>
      <c r="G22" s="58"/>
    </row>
    <row r="23" spans="1:10" s="2" customFormat="1" ht="5.0999999999999996" customHeight="1" thickBot="1" x14ac:dyDescent="0.25">
      <c r="A23" s="103"/>
      <c r="B23" s="104"/>
      <c r="C23" s="104"/>
      <c r="D23" s="50"/>
      <c r="E23" s="50"/>
      <c r="F23" s="50"/>
      <c r="G23" s="9"/>
    </row>
    <row r="24" spans="1:10" s="2" customFormat="1" x14ac:dyDescent="0.2"/>
    <row r="25" spans="1:10" s="2" customFormat="1" x14ac:dyDescent="0.2">
      <c r="F25" s="60" t="e">
        <f>SUM(F22/E9*100)</f>
        <v>#DIV/0!</v>
      </c>
    </row>
    <row r="26" spans="1:10" s="2" customFormat="1" ht="17.25" hidden="1" customHeight="1" x14ac:dyDescent="0.2">
      <c r="F26" s="51" t="e">
        <f>#REF!/E9*100</f>
        <v>#REF!</v>
      </c>
    </row>
    <row r="27" spans="1:10" s="2" customFormat="1" x14ac:dyDescent="0.2">
      <c r="F27" s="60"/>
    </row>
    <row r="28" spans="1:10" s="2" customFormat="1" ht="22.5" customHeight="1" x14ac:dyDescent="0.2">
      <c r="D28" s="52"/>
      <c r="E28" s="52"/>
      <c r="F28" s="52"/>
      <c r="G28" s="53"/>
    </row>
    <row r="29" spans="1:10" s="2" customFormat="1" x14ac:dyDescent="0.2">
      <c r="D29" s="54"/>
      <c r="E29" s="54"/>
      <c r="F29" s="54"/>
      <c r="G29" s="55"/>
    </row>
    <row r="30" spans="1:10" s="2" customFormat="1" x14ac:dyDescent="0.2">
      <c r="D30" s="54"/>
      <c r="E30" s="54"/>
      <c r="F30" s="54"/>
      <c r="G30" s="55"/>
    </row>
    <row r="31" spans="1:10" s="2" customFormat="1" x14ac:dyDescent="0.2">
      <c r="A31" s="53"/>
      <c r="D31" s="54"/>
      <c r="E31" s="54"/>
      <c r="F31" s="54"/>
      <c r="G31" s="72"/>
    </row>
    <row r="32" spans="1:10" s="2" customFormat="1" x14ac:dyDescent="0.2">
      <c r="D32" s="54"/>
      <c r="E32" s="54"/>
      <c r="F32" s="54"/>
      <c r="G32" s="55"/>
    </row>
    <row r="33" spans="4:7" s="2" customFormat="1" x14ac:dyDescent="0.2">
      <c r="D33" s="54"/>
      <c r="E33" s="54"/>
      <c r="F33" s="54"/>
      <c r="G33" s="55"/>
    </row>
    <row r="34" spans="4:7" s="2" customFormat="1" x14ac:dyDescent="0.2">
      <c r="D34" s="54"/>
      <c r="E34" s="54"/>
      <c r="F34" s="54"/>
      <c r="G34" s="55"/>
    </row>
    <row r="35" spans="4:7" s="2" customFormat="1" x14ac:dyDescent="0.2">
      <c r="D35" s="54"/>
      <c r="E35" s="46"/>
      <c r="F35" s="54"/>
      <c r="G35" s="55"/>
    </row>
    <row r="36" spans="4:7" s="2" customFormat="1" x14ac:dyDescent="0.2"/>
    <row r="37" spans="4:7" s="2" customFormat="1" x14ac:dyDescent="0.2">
      <c r="D37" s="54"/>
      <c r="E37" s="54"/>
      <c r="F37" s="54"/>
    </row>
    <row r="38" spans="4:7" s="2" customFormat="1" x14ac:dyDescent="0.2"/>
    <row r="39" spans="4:7" s="2" customFormat="1" x14ac:dyDescent="0.2"/>
    <row r="40" spans="4:7" s="2" customFormat="1" x14ac:dyDescent="0.2"/>
    <row r="44" spans="4:7" x14ac:dyDescent="0.2">
      <c r="D44" s="45"/>
      <c r="E44" s="45"/>
    </row>
  </sheetData>
  <mergeCells count="16">
    <mergeCell ref="A12:G13"/>
    <mergeCell ref="C4:F4"/>
    <mergeCell ref="C6:F6"/>
    <mergeCell ref="C7:C8"/>
    <mergeCell ref="D7:D8"/>
    <mergeCell ref="E7:F7"/>
    <mergeCell ref="A23:C23"/>
    <mergeCell ref="A22:C22"/>
    <mergeCell ref="A14:C14"/>
    <mergeCell ref="A15:G15"/>
    <mergeCell ref="A16:C16"/>
    <mergeCell ref="A17:C17"/>
    <mergeCell ref="A19:C19"/>
    <mergeCell ref="A20:F20"/>
    <mergeCell ref="G20:G21"/>
    <mergeCell ref="A21:C21"/>
  </mergeCells>
  <printOptions horizontalCentered="1"/>
  <pageMargins left="0.19685039370078741" right="0.19685039370078741" top="0.15748031496062992" bottom="0.43307086614173229" header="0.55118110236220474" footer="0"/>
  <pageSetup scale="6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5:G29"/>
  <sheetViews>
    <sheetView showWhiteSpace="0" zoomScaleNormal="100" workbookViewId="0">
      <selection activeCell="G18" sqref="G18"/>
    </sheetView>
  </sheetViews>
  <sheetFormatPr baseColWidth="10" defaultColWidth="9.140625" defaultRowHeight="12.75" x14ac:dyDescent="0.2"/>
  <cols>
    <col min="1" max="1" width="11.42578125" customWidth="1"/>
    <col min="2" max="2" width="16" customWidth="1"/>
    <col min="3" max="3" width="15.140625" customWidth="1"/>
    <col min="4" max="4" width="13.42578125" customWidth="1"/>
    <col min="5" max="5" width="13.140625" customWidth="1"/>
    <col min="6" max="6" width="11.7109375" customWidth="1"/>
    <col min="7" max="7" width="45.7109375" customWidth="1"/>
    <col min="8" max="256" width="11.42578125" customWidth="1"/>
  </cols>
  <sheetData>
    <row r="5" spans="1:7" ht="28.5" customHeight="1" x14ac:dyDescent="0.25">
      <c r="B5" s="25"/>
      <c r="C5" s="118" t="s">
        <v>36</v>
      </c>
      <c r="D5" s="118"/>
      <c r="E5" s="118"/>
      <c r="F5" s="118"/>
      <c r="G5" s="25"/>
    </row>
    <row r="6" spans="1:7" ht="15" thickBot="1" x14ac:dyDescent="0.25">
      <c r="A6" s="1"/>
      <c r="B6" s="1"/>
      <c r="C6" s="1"/>
      <c r="D6" s="1"/>
      <c r="E6" s="1"/>
      <c r="F6" s="1"/>
      <c r="G6" s="1"/>
    </row>
    <row r="7" spans="1:7" ht="18" customHeight="1" thickBot="1" x14ac:dyDescent="0.25">
      <c r="A7" s="1"/>
      <c r="C7" s="89" t="s">
        <v>1</v>
      </c>
      <c r="D7" s="90"/>
      <c r="E7" s="90"/>
      <c r="F7" s="91"/>
      <c r="G7" s="1"/>
    </row>
    <row r="8" spans="1:7" ht="15" x14ac:dyDescent="0.25">
      <c r="A8" s="1"/>
      <c r="C8" s="81" t="s">
        <v>2</v>
      </c>
      <c r="D8" s="81" t="s">
        <v>3</v>
      </c>
      <c r="E8" s="92" t="s">
        <v>4</v>
      </c>
      <c r="F8" s="93"/>
      <c r="G8" s="1"/>
    </row>
    <row r="9" spans="1:7" ht="15.75" thickBot="1" x14ac:dyDescent="0.3">
      <c r="A9" s="1"/>
      <c r="C9" s="82"/>
      <c r="D9" s="82"/>
      <c r="E9" s="28" t="s">
        <v>5</v>
      </c>
      <c r="F9" s="29" t="s">
        <v>6</v>
      </c>
      <c r="G9" s="1"/>
    </row>
    <row r="10" spans="1:7" ht="15.75" thickBot="1" x14ac:dyDescent="0.25">
      <c r="A10" s="1"/>
      <c r="C10" s="30">
        <v>118.9</v>
      </c>
      <c r="D10" s="30">
        <v>80</v>
      </c>
      <c r="E10" s="44">
        <f>D10-C10</f>
        <v>-38.900000000000006</v>
      </c>
      <c r="F10" s="31">
        <f>D10/C10*100-100</f>
        <v>-32.716568544995795</v>
      </c>
      <c r="G10" s="1"/>
    </row>
    <row r="11" spans="1:7" s="2" customFormat="1" ht="13.5" customHeight="1" x14ac:dyDescent="0.2">
      <c r="A11" s="3"/>
      <c r="B11" s="3"/>
      <c r="C11" s="3"/>
      <c r="D11" s="3"/>
      <c r="E11" s="3"/>
      <c r="F11" s="3"/>
      <c r="G11" s="3"/>
    </row>
    <row r="12" spans="1:7" s="2" customFormat="1" ht="14.25" customHeight="1" thickBot="1" x14ac:dyDescent="0.25">
      <c r="A12" s="3"/>
      <c r="B12" s="3"/>
      <c r="C12" s="3"/>
      <c r="D12" s="3"/>
      <c r="E12" s="3"/>
      <c r="F12" s="3"/>
      <c r="G12" s="3"/>
    </row>
    <row r="13" spans="1:7" s="2" customFormat="1" ht="12.75" customHeight="1" x14ac:dyDescent="0.2">
      <c r="A13" s="83" t="s">
        <v>7</v>
      </c>
      <c r="B13" s="84"/>
      <c r="C13" s="84"/>
      <c r="D13" s="84"/>
      <c r="E13" s="84"/>
      <c r="F13" s="84"/>
      <c r="G13" s="85"/>
    </row>
    <row r="14" spans="1:7" s="2" customFormat="1" ht="6.75" customHeight="1" thickBot="1" x14ac:dyDescent="0.25">
      <c r="A14" s="86"/>
      <c r="B14" s="87"/>
      <c r="C14" s="87"/>
      <c r="D14" s="87"/>
      <c r="E14" s="87"/>
      <c r="F14" s="87"/>
      <c r="G14" s="88"/>
    </row>
    <row r="15" spans="1:7" s="2" customFormat="1" ht="20.100000000000001" customHeight="1" x14ac:dyDescent="0.2">
      <c r="A15" s="75" t="s">
        <v>8</v>
      </c>
      <c r="B15" s="76"/>
      <c r="C15" s="76"/>
      <c r="D15" s="63" t="s">
        <v>2</v>
      </c>
      <c r="E15" s="63" t="s">
        <v>3</v>
      </c>
      <c r="F15" s="23" t="s">
        <v>4</v>
      </c>
      <c r="G15" s="24" t="s">
        <v>9</v>
      </c>
    </row>
    <row r="16" spans="1:7" s="5" customFormat="1" ht="31.5" customHeight="1" x14ac:dyDescent="0.2">
      <c r="A16" s="101" t="s">
        <v>37</v>
      </c>
      <c r="B16" s="102"/>
      <c r="C16" s="102"/>
      <c r="D16" s="20"/>
      <c r="E16" s="20"/>
      <c r="F16" s="20"/>
      <c r="G16" s="39"/>
    </row>
    <row r="17" spans="1:7" s="5" customFormat="1" ht="41.25" customHeight="1" x14ac:dyDescent="0.2">
      <c r="A17" s="79" t="s">
        <v>38</v>
      </c>
      <c r="B17" s="80"/>
      <c r="C17" s="80"/>
      <c r="D17" s="20">
        <v>6.8</v>
      </c>
      <c r="E17" s="20">
        <v>4.5</v>
      </c>
      <c r="F17" s="21">
        <f t="shared" ref="F17:F23" si="0">E17-D17</f>
        <v>-2.2999999999999998</v>
      </c>
      <c r="G17" s="22" t="s">
        <v>39</v>
      </c>
    </row>
    <row r="18" spans="1:7" s="4" customFormat="1" ht="33.75" customHeight="1" x14ac:dyDescent="0.2">
      <c r="A18" s="79" t="s">
        <v>40</v>
      </c>
      <c r="B18" s="80"/>
      <c r="C18" s="80"/>
      <c r="D18" s="20">
        <v>12.529</v>
      </c>
      <c r="E18" s="20">
        <v>9.9</v>
      </c>
      <c r="F18" s="21">
        <f t="shared" si="0"/>
        <v>-2.6289999999999996</v>
      </c>
      <c r="G18" s="22" t="s">
        <v>41</v>
      </c>
    </row>
    <row r="19" spans="1:7" s="5" customFormat="1" ht="45.75" customHeight="1" x14ac:dyDescent="0.2">
      <c r="A19" s="73" t="s">
        <v>42</v>
      </c>
      <c r="B19" s="74"/>
      <c r="C19" s="74"/>
      <c r="D19" s="20">
        <v>7.5369999999999999</v>
      </c>
      <c r="E19" s="20">
        <v>6</v>
      </c>
      <c r="F19" s="21">
        <f t="shared" si="0"/>
        <v>-1.5369999999999999</v>
      </c>
      <c r="G19" s="22" t="s">
        <v>43</v>
      </c>
    </row>
    <row r="20" spans="1:7" s="4" customFormat="1" ht="52.5" customHeight="1" x14ac:dyDescent="0.2">
      <c r="A20" s="73" t="s">
        <v>44</v>
      </c>
      <c r="B20" s="74"/>
      <c r="C20" s="74"/>
      <c r="D20" s="20">
        <v>29.71</v>
      </c>
      <c r="E20" s="20">
        <v>18.5</v>
      </c>
      <c r="F20" s="21">
        <f t="shared" si="0"/>
        <v>-11.21</v>
      </c>
      <c r="G20" s="22" t="s">
        <v>45</v>
      </c>
    </row>
    <row r="21" spans="1:7" s="4" customFormat="1" ht="43.5" customHeight="1" x14ac:dyDescent="0.2">
      <c r="A21" s="73" t="s">
        <v>46</v>
      </c>
      <c r="B21" s="74"/>
      <c r="C21" s="74"/>
      <c r="D21" s="20">
        <v>47.7</v>
      </c>
      <c r="E21" s="20">
        <v>27.3</v>
      </c>
      <c r="F21" s="21">
        <f t="shared" si="0"/>
        <v>-20.400000000000002</v>
      </c>
      <c r="G21" s="22" t="s">
        <v>47</v>
      </c>
    </row>
    <row r="22" spans="1:7" s="4" customFormat="1" ht="42.75" customHeight="1" x14ac:dyDescent="0.2">
      <c r="A22" s="73" t="s">
        <v>48</v>
      </c>
      <c r="B22" s="74"/>
      <c r="C22" s="74"/>
      <c r="D22" s="20">
        <v>6.1</v>
      </c>
      <c r="E22" s="20">
        <v>5.9</v>
      </c>
      <c r="F22" s="21">
        <f t="shared" si="0"/>
        <v>-0.19999999999999929</v>
      </c>
      <c r="G22" s="22" t="s">
        <v>49</v>
      </c>
    </row>
    <row r="23" spans="1:7" s="4" customFormat="1" ht="45" customHeight="1" x14ac:dyDescent="0.2">
      <c r="A23" s="73" t="s">
        <v>50</v>
      </c>
      <c r="B23" s="74"/>
      <c r="C23" s="74"/>
      <c r="D23" s="20">
        <v>6.843</v>
      </c>
      <c r="E23" s="20">
        <v>6.3</v>
      </c>
      <c r="F23" s="21">
        <f t="shared" si="0"/>
        <v>-0.54300000000000015</v>
      </c>
      <c r="G23" s="22" t="s">
        <v>51</v>
      </c>
    </row>
    <row r="24" spans="1:7" s="2" customFormat="1" ht="5.0999999999999996" customHeight="1" x14ac:dyDescent="0.2">
      <c r="A24" s="15"/>
      <c r="B24" s="12"/>
      <c r="C24" s="12"/>
      <c r="D24" s="6"/>
      <c r="E24" s="10"/>
      <c r="F24" s="10"/>
      <c r="G24" s="18"/>
    </row>
    <row r="25" spans="1:7" s="2" customFormat="1" ht="17.25" customHeight="1" x14ac:dyDescent="0.2">
      <c r="A25" s="13"/>
      <c r="B25" s="66" t="s">
        <v>21</v>
      </c>
      <c r="C25" s="14"/>
      <c r="D25" s="11">
        <f>SUM(D17:D24)</f>
        <v>117.21900000000001</v>
      </c>
      <c r="E25" s="11">
        <f>SUM(E17:E24)</f>
        <v>78.400000000000006</v>
      </c>
      <c r="F25" s="43">
        <f>SUM(F17:F24)</f>
        <v>-38.81900000000001</v>
      </c>
      <c r="G25" s="19"/>
    </row>
    <row r="26" spans="1:7" s="2" customFormat="1" ht="4.5" customHeight="1" thickBot="1" x14ac:dyDescent="0.25">
      <c r="A26" s="7"/>
      <c r="B26" s="8"/>
      <c r="C26" s="8"/>
      <c r="D26" s="8"/>
      <c r="E26" s="8"/>
      <c r="F26" s="8"/>
      <c r="G26" s="9"/>
    </row>
    <row r="29" spans="1:7" ht="13.5" customHeight="1" x14ac:dyDescent="0.2">
      <c r="F29" s="42">
        <f>F25/E10*100</f>
        <v>99.791773778920316</v>
      </c>
    </row>
  </sheetData>
  <mergeCells count="15">
    <mergeCell ref="A13:G14"/>
    <mergeCell ref="A23:C23"/>
    <mergeCell ref="A15:C15"/>
    <mergeCell ref="A16:C16"/>
    <mergeCell ref="A18:C18"/>
    <mergeCell ref="A19:C19"/>
    <mergeCell ref="A20:C20"/>
    <mergeCell ref="A17:C17"/>
    <mergeCell ref="A21:C21"/>
    <mergeCell ref="A22:C22"/>
    <mergeCell ref="C5:F5"/>
    <mergeCell ref="C7:F7"/>
    <mergeCell ref="C8:C9"/>
    <mergeCell ref="D8:D9"/>
    <mergeCell ref="E8:F8"/>
  </mergeCells>
  <printOptions horizontalCentered="1"/>
  <pageMargins left="0.35433070866141736" right="0.27559055118110237" top="0.35433070866141736" bottom="0.6692913385826772" header="0.55118110236220474" footer="0"/>
  <pageSetup scale="8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5:G29"/>
  <sheetViews>
    <sheetView showWhiteSpace="0" topLeftCell="A22" zoomScaleNormal="100" workbookViewId="0">
      <selection activeCell="G42" sqref="G42"/>
    </sheetView>
  </sheetViews>
  <sheetFormatPr baseColWidth="10" defaultColWidth="9.140625" defaultRowHeight="12.75" x14ac:dyDescent="0.2"/>
  <cols>
    <col min="1" max="1" width="11.42578125" customWidth="1"/>
    <col min="2" max="2" width="16" customWidth="1"/>
    <col min="3" max="3" width="15.140625" customWidth="1"/>
    <col min="4" max="4" width="14.85546875" customWidth="1"/>
    <col min="5" max="5" width="12.7109375" customWidth="1"/>
    <col min="6" max="6" width="11.7109375" customWidth="1"/>
    <col min="7" max="7" width="45.7109375" customWidth="1"/>
    <col min="8" max="256" width="11.42578125" customWidth="1"/>
  </cols>
  <sheetData>
    <row r="5" spans="1:7" ht="33" customHeight="1" x14ac:dyDescent="0.2">
      <c r="A5" s="1"/>
      <c r="C5" s="118" t="s">
        <v>36</v>
      </c>
      <c r="D5" s="118"/>
      <c r="E5" s="118"/>
      <c r="F5" s="118"/>
      <c r="G5" s="1"/>
    </row>
    <row r="6" spans="1:7" ht="15" thickBot="1" x14ac:dyDescent="0.25">
      <c r="A6" s="1"/>
      <c r="B6" s="1"/>
      <c r="C6" s="1"/>
      <c r="D6" s="1"/>
      <c r="E6" s="1"/>
      <c r="F6" s="1"/>
      <c r="G6" s="1"/>
    </row>
    <row r="7" spans="1:7" ht="18" customHeight="1" thickBot="1" x14ac:dyDescent="0.25">
      <c r="A7" s="1"/>
      <c r="C7" s="89" t="s">
        <v>1</v>
      </c>
      <c r="D7" s="90"/>
      <c r="E7" s="90"/>
      <c r="F7" s="91"/>
      <c r="G7" s="1"/>
    </row>
    <row r="8" spans="1:7" ht="15" x14ac:dyDescent="0.25">
      <c r="A8" s="1"/>
      <c r="C8" s="81" t="s">
        <v>2</v>
      </c>
      <c r="D8" s="81" t="s">
        <v>22</v>
      </c>
      <c r="E8" s="92" t="s">
        <v>4</v>
      </c>
      <c r="F8" s="93"/>
      <c r="G8" s="1"/>
    </row>
    <row r="9" spans="1:7" ht="15.75" thickBot="1" x14ac:dyDescent="0.3">
      <c r="A9" s="1"/>
      <c r="C9" s="82"/>
      <c r="D9" s="82"/>
      <c r="E9" s="28" t="s">
        <v>5</v>
      </c>
      <c r="F9" s="29" t="s">
        <v>6</v>
      </c>
      <c r="G9" s="1"/>
    </row>
    <row r="10" spans="1:7" ht="15.75" thickBot="1" x14ac:dyDescent="0.25">
      <c r="A10" s="1"/>
      <c r="C10" s="30">
        <v>118.9</v>
      </c>
      <c r="D10" s="30">
        <v>56.23</v>
      </c>
      <c r="E10" s="30">
        <f>D10-C10</f>
        <v>-62.670000000000009</v>
      </c>
      <c r="F10" s="31">
        <f>D10/C10*100-100</f>
        <v>-52.708158116063927</v>
      </c>
      <c r="G10" s="1"/>
    </row>
    <row r="11" spans="1:7" s="2" customFormat="1" ht="13.5" customHeight="1" x14ac:dyDescent="0.2">
      <c r="A11" s="3"/>
      <c r="B11" s="3"/>
      <c r="C11" s="3"/>
      <c r="D11" s="3"/>
      <c r="E11" s="3"/>
      <c r="F11" s="3"/>
      <c r="G11" s="3"/>
    </row>
    <row r="12" spans="1:7" s="2" customFormat="1" ht="14.25" customHeight="1" thickBot="1" x14ac:dyDescent="0.25">
      <c r="A12" s="3"/>
      <c r="B12" s="3"/>
      <c r="C12" s="3"/>
      <c r="D12" s="3"/>
      <c r="E12" s="3"/>
      <c r="F12" s="3"/>
      <c r="G12" s="3"/>
    </row>
    <row r="13" spans="1:7" s="2" customFormat="1" ht="12.75" customHeight="1" x14ac:dyDescent="0.2">
      <c r="A13" s="95" t="s">
        <v>23</v>
      </c>
      <c r="B13" s="96"/>
      <c r="C13" s="96"/>
      <c r="D13" s="96"/>
      <c r="E13" s="96"/>
      <c r="F13" s="96"/>
      <c r="G13" s="97"/>
    </row>
    <row r="14" spans="1:7" s="2" customFormat="1" ht="6.75" customHeight="1" thickBot="1" x14ac:dyDescent="0.25">
      <c r="A14" s="98"/>
      <c r="B14" s="99"/>
      <c r="C14" s="99"/>
      <c r="D14" s="99"/>
      <c r="E14" s="99"/>
      <c r="F14" s="99"/>
      <c r="G14" s="100"/>
    </row>
    <row r="15" spans="1:7" s="2" customFormat="1" ht="20.100000000000001" customHeight="1" x14ac:dyDescent="0.2">
      <c r="A15" s="75" t="s">
        <v>8</v>
      </c>
      <c r="B15" s="76"/>
      <c r="C15" s="76"/>
      <c r="D15" s="63" t="s">
        <v>2</v>
      </c>
      <c r="E15" s="63" t="s">
        <v>22</v>
      </c>
      <c r="F15" s="23" t="s">
        <v>4</v>
      </c>
      <c r="G15" s="40" t="s">
        <v>24</v>
      </c>
    </row>
    <row r="16" spans="1:7" s="2" customFormat="1" ht="17.25" customHeight="1" x14ac:dyDescent="0.2">
      <c r="A16" s="101" t="s">
        <v>37</v>
      </c>
      <c r="B16" s="102"/>
      <c r="C16" s="102"/>
      <c r="D16" s="20"/>
      <c r="E16" s="20"/>
      <c r="F16" s="20"/>
      <c r="G16" s="39"/>
    </row>
    <row r="17" spans="1:7" s="2" customFormat="1" ht="66.75" customHeight="1" x14ac:dyDescent="0.2">
      <c r="A17" s="79" t="s">
        <v>38</v>
      </c>
      <c r="B17" s="80"/>
      <c r="C17" s="80"/>
      <c r="D17" s="20">
        <v>6.8</v>
      </c>
      <c r="E17" s="20">
        <v>4.5999999999999996</v>
      </c>
      <c r="F17" s="21">
        <f t="shared" ref="F17:F23" si="0">E17-D17</f>
        <v>-2.2000000000000002</v>
      </c>
      <c r="G17" s="41" t="s">
        <v>52</v>
      </c>
    </row>
    <row r="18" spans="1:7" s="5" customFormat="1" ht="78.75" customHeight="1" x14ac:dyDescent="0.2">
      <c r="A18" s="79" t="s">
        <v>40</v>
      </c>
      <c r="B18" s="80"/>
      <c r="C18" s="80"/>
      <c r="D18" s="20">
        <v>12.529</v>
      </c>
      <c r="E18" s="20">
        <v>6.8</v>
      </c>
      <c r="F18" s="21">
        <f t="shared" si="0"/>
        <v>-5.7290000000000001</v>
      </c>
      <c r="G18" s="41" t="s">
        <v>53</v>
      </c>
    </row>
    <row r="19" spans="1:7" s="4" customFormat="1" ht="65.25" customHeight="1" x14ac:dyDescent="0.2">
      <c r="A19" s="73" t="s">
        <v>42</v>
      </c>
      <c r="B19" s="74"/>
      <c r="C19" s="74"/>
      <c r="D19" s="20">
        <v>7.5369999999999999</v>
      </c>
      <c r="E19" s="20">
        <v>3.7349999999999999</v>
      </c>
      <c r="F19" s="21">
        <f t="shared" si="0"/>
        <v>-3.802</v>
      </c>
      <c r="G19" s="41" t="s">
        <v>54</v>
      </c>
    </row>
    <row r="20" spans="1:7" s="4" customFormat="1" ht="68.25" customHeight="1" x14ac:dyDescent="0.2">
      <c r="A20" s="73" t="s">
        <v>44</v>
      </c>
      <c r="B20" s="74"/>
      <c r="C20" s="74"/>
      <c r="D20" s="20">
        <v>29.71</v>
      </c>
      <c r="E20" s="20">
        <v>13.901</v>
      </c>
      <c r="F20" s="21">
        <f t="shared" si="0"/>
        <v>-15.809000000000001</v>
      </c>
      <c r="G20" s="41" t="s">
        <v>54</v>
      </c>
    </row>
    <row r="21" spans="1:7" s="4" customFormat="1" ht="90" customHeight="1" x14ac:dyDescent="0.2">
      <c r="A21" s="73" t="s">
        <v>46</v>
      </c>
      <c r="B21" s="74"/>
      <c r="C21" s="74"/>
      <c r="D21" s="20">
        <v>47.7</v>
      </c>
      <c r="E21" s="20">
        <v>21</v>
      </c>
      <c r="F21" s="21">
        <f t="shared" si="0"/>
        <v>-26.700000000000003</v>
      </c>
      <c r="G21" s="41" t="s">
        <v>55</v>
      </c>
    </row>
    <row r="22" spans="1:7" s="4" customFormat="1" ht="67.5" customHeight="1" x14ac:dyDescent="0.2">
      <c r="A22" s="73" t="s">
        <v>48</v>
      </c>
      <c r="B22" s="74"/>
      <c r="C22" s="74"/>
      <c r="D22" s="20">
        <v>6.1</v>
      </c>
      <c r="E22" s="20">
        <v>2.2999999999999998</v>
      </c>
      <c r="F22" s="21">
        <f t="shared" si="0"/>
        <v>-3.8</v>
      </c>
      <c r="G22" s="41" t="s">
        <v>56</v>
      </c>
    </row>
    <row r="23" spans="1:7" s="4" customFormat="1" ht="77.25" customHeight="1" x14ac:dyDescent="0.2">
      <c r="A23" s="73" t="s">
        <v>50</v>
      </c>
      <c r="B23" s="74"/>
      <c r="C23" s="74"/>
      <c r="D23" s="20">
        <v>6.843</v>
      </c>
      <c r="E23" s="20">
        <v>3.1259999999999999</v>
      </c>
      <c r="F23" s="21">
        <f t="shared" si="0"/>
        <v>-3.7170000000000001</v>
      </c>
      <c r="G23" s="41" t="s">
        <v>57</v>
      </c>
    </row>
    <row r="24" spans="1:7" s="2" customFormat="1" ht="5.0999999999999996" customHeight="1" x14ac:dyDescent="0.2">
      <c r="A24" s="64"/>
      <c r="B24" s="65"/>
      <c r="C24" s="65"/>
      <c r="D24" s="33"/>
      <c r="E24" s="20"/>
      <c r="F24" s="20"/>
      <c r="G24" s="32"/>
    </row>
    <row r="25" spans="1:7" s="2" customFormat="1" ht="17.25" customHeight="1" x14ac:dyDescent="0.2">
      <c r="A25" s="34"/>
      <c r="B25" s="26" t="s">
        <v>21</v>
      </c>
      <c r="C25" s="27"/>
      <c r="D25" s="11">
        <f>SUM(D17:D24)</f>
        <v>117.21900000000001</v>
      </c>
      <c r="E25" s="11">
        <f>SUM(E17:E24)</f>
        <v>55.461999999999996</v>
      </c>
      <c r="F25" s="16">
        <f>SUM(F17:F24)</f>
        <v>-61.756999999999998</v>
      </c>
      <c r="G25" s="35"/>
    </row>
    <row r="26" spans="1:7" s="2" customFormat="1" ht="4.5" customHeight="1" thickBot="1" x14ac:dyDescent="0.25">
      <c r="A26" s="36"/>
      <c r="B26" s="37"/>
      <c r="C26" s="37"/>
      <c r="D26" s="37"/>
      <c r="E26" s="37"/>
      <c r="F26" s="37"/>
      <c r="G26" s="38"/>
    </row>
    <row r="29" spans="1:7" ht="14.25" customHeight="1" x14ac:dyDescent="0.2">
      <c r="F29" s="42">
        <f>F25/E10*100</f>
        <v>98.543162597734153</v>
      </c>
    </row>
  </sheetData>
  <mergeCells count="15">
    <mergeCell ref="A20:C20"/>
    <mergeCell ref="A23:C23"/>
    <mergeCell ref="A17:C17"/>
    <mergeCell ref="A21:C21"/>
    <mergeCell ref="A22:C22"/>
    <mergeCell ref="A13:G14"/>
    <mergeCell ref="A15:C15"/>
    <mergeCell ref="A16:C16"/>
    <mergeCell ref="A18:C18"/>
    <mergeCell ref="A19:C19"/>
    <mergeCell ref="C5:F5"/>
    <mergeCell ref="C7:F7"/>
    <mergeCell ref="C8:C9"/>
    <mergeCell ref="D8:D9"/>
    <mergeCell ref="E8:F8"/>
  </mergeCells>
  <printOptions horizontalCentered="1"/>
  <pageMargins left="0.35433070866141736" right="0.27559055118110237" top="0.35433070866141736" bottom="0.6692913385826772" header="0.55118110236220474" footer="0"/>
  <pageSetup scale="8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Ejemplo MODIFICADO- APROBADO</vt:lpstr>
      <vt:lpstr>Ejemplo MODIF-DEVENG</vt:lpstr>
      <vt:lpstr>MODIF- APROBAD  </vt:lpstr>
      <vt:lpstr>MODIF- APROBAD 2o TRIm 2014</vt:lpstr>
      <vt:lpstr>MODIF- DEVENG 2o TRIM 2014</vt:lpstr>
    </vt:vector>
  </TitlesOfParts>
  <Manager/>
  <Company>Secretaria de Planeacion y Finanzas</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jaquino</dc:creator>
  <cp:keywords/>
  <dc:description/>
  <cp:lastModifiedBy>Usuario</cp:lastModifiedBy>
  <cp:revision/>
  <cp:lastPrinted>2018-01-30T18:12:18Z</cp:lastPrinted>
  <dcterms:created xsi:type="dcterms:W3CDTF">2007-05-17T14:48:54Z</dcterms:created>
  <dcterms:modified xsi:type="dcterms:W3CDTF">2018-04-26T15:18:14Z</dcterms:modified>
  <cp:category/>
  <cp:contentStatus/>
</cp:coreProperties>
</file>